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Summary" sheetId="1" r:id="rId1"/>
    <sheet name="Overall" sheetId="2" r:id="rId2"/>
    <sheet name="Class" sheetId="3" r:id="rId3"/>
    <sheet name="2WD" sheetId="4" r:id="rId4"/>
    <sheet name="Carberry" sheetId="5" state="hidden" r:id="rId5"/>
  </sheets>
  <definedNames/>
  <calcPr fullCalcOnLoad="1"/>
</workbook>
</file>

<file path=xl/sharedStrings.xml><?xml version="1.0" encoding="utf-8"?>
<sst xmlns="http://schemas.openxmlformats.org/spreadsheetml/2006/main" count="433" uniqueCount="139">
  <si>
    <t>Driver</t>
  </si>
  <si>
    <t>Class</t>
  </si>
  <si>
    <t>Startrek</t>
  </si>
  <si>
    <t>Semi Expert</t>
  </si>
  <si>
    <t>Expert</t>
  </si>
  <si>
    <t>Novice</t>
  </si>
  <si>
    <t>Beginner</t>
  </si>
  <si>
    <t>Navigator</t>
  </si>
  <si>
    <t>1000 Shakes</t>
  </si>
  <si>
    <t>100 Isles</t>
  </si>
  <si>
    <t>Bonus</t>
  </si>
  <si>
    <t>Total</t>
  </si>
  <si>
    <t>Pos</t>
  </si>
  <si>
    <t>EXPERT</t>
  </si>
  <si>
    <t>NOVICE</t>
  </si>
  <si>
    <t>Check Smallest</t>
  </si>
  <si>
    <t>subTotal</t>
  </si>
  <si>
    <t>total incl bonus</t>
  </si>
  <si>
    <t xml:space="preserve">ARTHUR KIERANS </t>
  </si>
  <si>
    <t xml:space="preserve">ALAN  SHINNORS </t>
  </si>
  <si>
    <t xml:space="preserve">FERGUS HARRINGTON </t>
  </si>
  <si>
    <t xml:space="preserve">EOIN FITZGERALD </t>
  </si>
  <si>
    <t xml:space="preserve">MARK FORBES </t>
  </si>
  <si>
    <t xml:space="preserve">GER O'CONNELL </t>
  </si>
  <si>
    <t xml:space="preserve">JOHN HELEN </t>
  </si>
  <si>
    <t xml:space="preserve">JOHNNY KENNEALLY </t>
  </si>
  <si>
    <t>JOHN HELEN</t>
  </si>
  <si>
    <t>Birr</t>
  </si>
  <si>
    <t>DEREK BUTLER</t>
  </si>
  <si>
    <t>DERMOT WHELTON</t>
  </si>
  <si>
    <t>FERGUS MURPHY</t>
  </si>
  <si>
    <t>ALWYN WHITE</t>
  </si>
  <si>
    <t>DAVID BEAMISH</t>
  </si>
  <si>
    <t>JOHNNY CASEY</t>
  </si>
  <si>
    <t>COLIN FITZGERALD</t>
  </si>
  <si>
    <t>DAIRE HAYES</t>
  </si>
  <si>
    <t>DENIS O' DONOVAN</t>
  </si>
  <si>
    <t>OLIVIA MCCARTHY</t>
  </si>
  <si>
    <t>BARRY O' SULLIVAN</t>
  </si>
  <si>
    <t>EOGHAN MCCARTHY</t>
  </si>
  <si>
    <t>ADRIAN TOBIN</t>
  </si>
  <si>
    <t>MACARTAN KIERANS</t>
  </si>
  <si>
    <t>MUIREANN HAYES</t>
  </si>
  <si>
    <t>BEGINNER</t>
  </si>
  <si>
    <t>SEMI -EXPERT</t>
  </si>
  <si>
    <t>GEORGE SHINNORS</t>
  </si>
  <si>
    <t xml:space="preserve">ANTHONY HARRINGTON </t>
  </si>
  <si>
    <t>ANDREW BEAMISH</t>
  </si>
  <si>
    <t>EAMONN AHERN</t>
  </si>
  <si>
    <t>PAT  CASHMAN</t>
  </si>
  <si>
    <t>KEN CARMODY</t>
  </si>
  <si>
    <t>ASHLEY MCADOO</t>
  </si>
  <si>
    <t>GREG SHINNORS</t>
  </si>
  <si>
    <t xml:space="preserve">Munster Navigation Championship 10/11 </t>
  </si>
  <si>
    <t>STEPHEN QUIN</t>
  </si>
  <si>
    <t>EOIN LONGWORTH</t>
  </si>
  <si>
    <t>TREVOR O' CALLAGHAN</t>
  </si>
  <si>
    <t>BRYAN MCCARTHY</t>
  </si>
  <si>
    <t>BRIAN OAKES</t>
  </si>
  <si>
    <t>IAN STANLEY</t>
  </si>
  <si>
    <t>DONAL KEANE JNR</t>
  </si>
  <si>
    <t>STEPHEN LANE</t>
  </si>
  <si>
    <t>PAUL DOHERTY</t>
  </si>
  <si>
    <t>CONOR COLLINS</t>
  </si>
  <si>
    <t>GILLIAN WHITE</t>
  </si>
  <si>
    <t>DONNY RINEY</t>
  </si>
  <si>
    <t>DAVID SWANTON</t>
  </si>
  <si>
    <t>CATHERINE LEVIS</t>
  </si>
  <si>
    <t>IVAN BUCHANAN</t>
  </si>
  <si>
    <t>BRIAN DUGGAN</t>
  </si>
  <si>
    <t>SEAN DUGGAN</t>
  </si>
  <si>
    <t>GEAROID BEAMISH</t>
  </si>
  <si>
    <t>MATT SHINNORS</t>
  </si>
  <si>
    <t xml:space="preserve">Carbery </t>
  </si>
  <si>
    <t>IARLA MCCARTHY</t>
  </si>
  <si>
    <t>BRIAN O' MAHONY</t>
  </si>
  <si>
    <t>JOE SHINNORS JNR</t>
  </si>
  <si>
    <t>Overall Classification (after Round 5)</t>
  </si>
  <si>
    <t>Classification by Class (after Round 5)</t>
  </si>
  <si>
    <t>2WD Classification (after Round 5)</t>
  </si>
  <si>
    <t>Number</t>
  </si>
  <si>
    <t>TOTAL</t>
  </si>
  <si>
    <t>Ger O'Connell</t>
  </si>
  <si>
    <t>Denis O'Donovan</t>
  </si>
  <si>
    <t>David Beamish</t>
  </si>
  <si>
    <t>Muireann Hayes</t>
  </si>
  <si>
    <t>EXL</t>
  </si>
  <si>
    <t>Brian O Mahony</t>
  </si>
  <si>
    <t>David Swanton</t>
  </si>
  <si>
    <t>Alan White</t>
  </si>
  <si>
    <t>Adrian Tobin</t>
  </si>
  <si>
    <t>Dermot Whelton</t>
  </si>
  <si>
    <t>Barry O'Sullivan</t>
  </si>
  <si>
    <t>Steven Clarke</t>
  </si>
  <si>
    <t>Michelle McCarthy</t>
  </si>
  <si>
    <t>Fergus Murphy</t>
  </si>
  <si>
    <t>Eoghan McCarthy</t>
  </si>
  <si>
    <t>Alan Shinnors</t>
  </si>
  <si>
    <t>George Shinnors</t>
  </si>
  <si>
    <t>Andrew Whelton</t>
  </si>
  <si>
    <t>Cyril Maguire</t>
  </si>
  <si>
    <t>Derek Butler</t>
  </si>
  <si>
    <t>Olivia McCarthy</t>
  </si>
  <si>
    <t>Sean Duggan</t>
  </si>
  <si>
    <t>Brian Duggan</t>
  </si>
  <si>
    <t>Mark Phelan</t>
  </si>
  <si>
    <t>Iarla McCarthy</t>
  </si>
  <si>
    <t>Finghin O'Donovan</t>
  </si>
  <si>
    <t>Teresa McCarthy</t>
  </si>
  <si>
    <t>Richard Jennings</t>
  </si>
  <si>
    <t>Leslie Wolfe</t>
  </si>
  <si>
    <t>Joe Shinnors</t>
  </si>
  <si>
    <t>Greg Shinnors</t>
  </si>
  <si>
    <t>Bryan McCarthy</t>
  </si>
  <si>
    <t>Stephen Qiun</t>
  </si>
  <si>
    <t>Aidan Phelan</t>
  </si>
  <si>
    <t>Colm O Sullivan</t>
  </si>
  <si>
    <t>Johnny Keneally</t>
  </si>
  <si>
    <t>Ken Carmody</t>
  </si>
  <si>
    <t>Donal Keohane</t>
  </si>
  <si>
    <t>Brian Keohane</t>
  </si>
  <si>
    <t>Eoin Fitzgerald</t>
  </si>
  <si>
    <t>Pat Cashman</t>
  </si>
  <si>
    <t>Ina Gallwey</t>
  </si>
  <si>
    <t>Sean Sutton</t>
  </si>
  <si>
    <t>Gearoid Beamish</t>
  </si>
  <si>
    <t>Ivan Buchanan</t>
  </si>
  <si>
    <t>DNF</t>
  </si>
  <si>
    <t>Originally</t>
  </si>
  <si>
    <t>Change</t>
  </si>
  <si>
    <t>Sean Duggan/ Brian Duggan furthest cleanest per provisional results circulated</t>
  </si>
  <si>
    <t>Original results plus 
include EXLs</t>
  </si>
  <si>
    <t>Updated scores following meeting on 8/4/2011</t>
  </si>
  <si>
    <t>Original results made final on the night plus reinstatement of the crews excluded</t>
  </si>
  <si>
    <t>Mun registered competitors</t>
  </si>
  <si>
    <t>Original results made final on the night of the event</t>
  </si>
  <si>
    <t>Overall</t>
  </si>
  <si>
    <t>2WD</t>
  </si>
  <si>
    <t>Munster Night Navigation Championship Results - 2010/2011</t>
  </si>
</sst>
</file>

<file path=xl/styles.xml><?xml version="1.0" encoding="utf-8"?>
<styleSheet xmlns="http://schemas.openxmlformats.org/spreadsheetml/2006/main">
  <numFmts count="2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.000_-;\-* #,##0.000_-;_-* &quot;-&quot;??_-;_-@_-"/>
    <numFmt numFmtId="171" formatCode="_-* #,##0.0_-;\-* #,##0.0_-;_-* &quot;-&quot;??_-;_-@_-"/>
    <numFmt numFmtId="172" formatCode="_-* #,##0_-;\-* #,##0_-;_-* &quot;-&quot;??_-;_-@_-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€-2]\ #,##0;[Red]\-[$€-2]\ #,##0"/>
  </numFmts>
  <fonts count="51">
    <font>
      <sz val="10"/>
      <name val="Arial"/>
      <family val="0"/>
    </font>
    <font>
      <i/>
      <sz val="10"/>
      <color indexed="10"/>
      <name val="Arial"/>
      <family val="2"/>
    </font>
    <font>
      <i/>
      <sz val="8"/>
      <color indexed="12"/>
      <name val="Arial"/>
      <family val="2"/>
    </font>
    <font>
      <i/>
      <sz val="12"/>
      <color indexed="10"/>
      <name val="Tahoma"/>
      <family val="2"/>
    </font>
    <font>
      <i/>
      <sz val="12"/>
      <color indexed="12"/>
      <name val="Tahoma"/>
      <family val="2"/>
    </font>
    <font>
      <sz val="12"/>
      <name val="Tahoma"/>
      <family val="2"/>
    </font>
    <font>
      <sz val="2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1"/>
      <color indexed="8"/>
      <name val="Calibri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0"/>
      <color indexed="9"/>
      <name val="Arial"/>
      <family val="2"/>
    </font>
    <font>
      <sz val="22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20"/>
      <color theme="0"/>
      <name val="Arial"/>
      <family val="2"/>
    </font>
    <font>
      <sz val="22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172" fontId="0" fillId="0" borderId="0" xfId="0" applyNumberFormat="1" applyAlignment="1">
      <alignment horizont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172" fontId="5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2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172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172" fontId="5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172" fontId="5" fillId="0" borderId="0" xfId="0" applyNumberFormat="1" applyFont="1" applyAlignment="1">
      <alignment vertical="center"/>
    </xf>
    <xf numFmtId="172" fontId="5" fillId="0" borderId="10" xfId="0" applyNumberFormat="1" applyFont="1" applyBorder="1" applyAlignment="1" applyProtection="1">
      <alignment vertical="center"/>
      <protection hidden="1"/>
    </xf>
    <xf numFmtId="172" fontId="5" fillId="0" borderId="11" xfId="0" applyNumberFormat="1" applyFont="1" applyBorder="1" applyAlignment="1" applyProtection="1">
      <alignment vertical="center"/>
      <protection hidden="1"/>
    </xf>
    <xf numFmtId="172" fontId="5" fillId="0" borderId="12" xfId="0" applyNumberFormat="1" applyFont="1" applyBorder="1" applyAlignment="1" applyProtection="1">
      <alignment vertical="center"/>
      <protection hidden="1"/>
    </xf>
    <xf numFmtId="172" fontId="5" fillId="0" borderId="13" xfId="0" applyNumberFormat="1" applyFont="1" applyBorder="1" applyAlignment="1" applyProtection="1">
      <alignment vertical="center"/>
      <protection hidden="1"/>
    </xf>
    <xf numFmtId="172" fontId="5" fillId="0" borderId="0" xfId="0" applyNumberFormat="1" applyFont="1" applyBorder="1" applyAlignment="1" applyProtection="1">
      <alignment vertical="center"/>
      <protection hidden="1"/>
    </xf>
    <xf numFmtId="172" fontId="5" fillId="0" borderId="14" xfId="0" applyNumberFormat="1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4" fillId="0" borderId="1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172" fontId="5" fillId="0" borderId="0" xfId="0" applyNumberFormat="1" applyFont="1" applyFill="1" applyAlignment="1">
      <alignment horizontal="center" vertical="center"/>
    </xf>
    <xf numFmtId="172" fontId="5" fillId="0" borderId="10" xfId="0" applyNumberFormat="1" applyFont="1" applyFill="1" applyBorder="1" applyAlignment="1" applyProtection="1">
      <alignment vertical="center"/>
      <protection hidden="1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  <protection hidden="1"/>
    </xf>
    <xf numFmtId="0" fontId="4" fillId="0" borderId="11" xfId="0" applyFont="1" applyFill="1" applyBorder="1" applyAlignment="1">
      <alignment horizontal="right" vertical="center"/>
    </xf>
    <xf numFmtId="172" fontId="5" fillId="0" borderId="10" xfId="0" applyNumberFormat="1" applyFont="1" applyBorder="1" applyAlignment="1" applyProtection="1">
      <alignment horizontal="center" vertical="center"/>
      <protection hidden="1"/>
    </xf>
    <xf numFmtId="172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172" fontId="5" fillId="0" borderId="0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172" fontId="5" fillId="0" borderId="10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>
      <alignment horizontal="right" vertic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center"/>
    </xf>
    <xf numFmtId="172" fontId="5" fillId="0" borderId="12" xfId="0" applyNumberFormat="1" applyFont="1" applyFill="1" applyBorder="1" applyAlignment="1" applyProtection="1">
      <alignment vertical="center"/>
      <protection hidden="1"/>
    </xf>
    <xf numFmtId="172" fontId="5" fillId="0" borderId="0" xfId="0" applyNumberFormat="1" applyFont="1" applyFill="1" applyAlignment="1">
      <alignment vertical="center"/>
    </xf>
    <xf numFmtId="0" fontId="11" fillId="0" borderId="0" xfId="0" applyFont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33" borderId="0" xfId="0" applyFill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34" borderId="0" xfId="0" applyFill="1" applyAlignment="1">
      <alignment horizontal="center"/>
    </xf>
    <xf numFmtId="0" fontId="0" fillId="0" borderId="0" xfId="0" applyFont="1" applyFill="1" applyAlignment="1">
      <alignment horizontal="left"/>
    </xf>
    <xf numFmtId="0" fontId="11" fillId="35" borderId="17" xfId="0" applyFont="1" applyFill="1" applyBorder="1" applyAlignment="1">
      <alignment horizontal="center" wrapText="1"/>
    </xf>
    <xf numFmtId="0" fontId="0" fillId="35" borderId="18" xfId="0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0" fillId="35" borderId="0" xfId="0" applyFill="1" applyAlignment="1">
      <alignment horizontal="center"/>
    </xf>
    <xf numFmtId="0" fontId="11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11" fillId="34" borderId="22" xfId="0" applyFont="1" applyFill="1" applyBorder="1" applyAlignment="1">
      <alignment horizontal="center"/>
    </xf>
    <xf numFmtId="0" fontId="11" fillId="34" borderId="23" xfId="0" applyFont="1" applyFill="1" applyBorder="1" applyAlignment="1">
      <alignment horizontal="center"/>
    </xf>
    <xf numFmtId="0" fontId="11" fillId="34" borderId="24" xfId="0" applyFont="1" applyFill="1" applyBorder="1" applyAlignment="1">
      <alignment horizontal="center"/>
    </xf>
    <xf numFmtId="0" fontId="0" fillId="36" borderId="0" xfId="0" applyFill="1" applyAlignment="1">
      <alignment horizontal="center"/>
    </xf>
    <xf numFmtId="0" fontId="11" fillId="36" borderId="17" xfId="0" applyFont="1" applyFill="1" applyBorder="1" applyAlignment="1">
      <alignment horizontal="center"/>
    </xf>
    <xf numFmtId="0" fontId="0" fillId="36" borderId="18" xfId="0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0" fontId="0" fillId="0" borderId="0" xfId="57" applyBorder="1">
      <alignment/>
      <protection/>
    </xf>
    <xf numFmtId="0" fontId="3" fillId="0" borderId="0" xfId="57" applyFont="1" applyBorder="1" applyAlignment="1">
      <alignment horizontal="left" vertical="center" wrapText="1"/>
      <protection/>
    </xf>
    <xf numFmtId="0" fontId="4" fillId="0" borderId="0" xfId="57" applyFont="1" applyBorder="1" applyAlignment="1">
      <alignment horizontal="right" vertical="center"/>
      <protection/>
    </xf>
    <xf numFmtId="0" fontId="12" fillId="0" borderId="0" xfId="57" applyFont="1" applyBorder="1">
      <alignment/>
      <protection/>
    </xf>
    <xf numFmtId="0" fontId="12" fillId="0" borderId="0" xfId="57" applyFont="1" applyBorder="1" applyAlignment="1">
      <alignment horizontal="center"/>
      <protection/>
    </xf>
    <xf numFmtId="0" fontId="0" fillId="0" borderId="0" xfId="57" applyAlignment="1">
      <alignment horizontal="center"/>
      <protection/>
    </xf>
    <xf numFmtId="0" fontId="49" fillId="34" borderId="0" xfId="0" applyFont="1" applyFill="1" applyBorder="1" applyAlignment="1">
      <alignment horizontal="center" vertical="center"/>
    </xf>
    <xf numFmtId="0" fontId="50" fillId="34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0" fontId="4" fillId="0" borderId="0" xfId="57" applyFont="1" applyFill="1" applyBorder="1" applyAlignment="1">
      <alignment horizontal="right" vertical="center"/>
      <protection/>
    </xf>
    <xf numFmtId="0" fontId="0" fillId="0" borderId="0" xfId="57" applyFill="1" applyBorder="1">
      <alignment/>
      <protection/>
    </xf>
    <xf numFmtId="0" fontId="0" fillId="0" borderId="0" xfId="57" applyFont="1" applyFill="1" applyBorder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zoomScalePageLayoutView="0" workbookViewId="0" topLeftCell="A1">
      <selection activeCell="A1" sqref="A1:D1"/>
    </sheetView>
  </sheetViews>
  <sheetFormatPr defaultColWidth="9.140625" defaultRowHeight="17.25" customHeight="1"/>
  <cols>
    <col min="1" max="1" width="9.140625" style="92" customWidth="1"/>
    <col min="2" max="2" width="18.28125" style="92" customWidth="1"/>
    <col min="3" max="3" width="9.140625" style="92" customWidth="1"/>
    <col min="4" max="4" width="19.421875" style="92" customWidth="1"/>
    <col min="5" max="16384" width="9.140625" style="92" customWidth="1"/>
  </cols>
  <sheetData>
    <row r="1" spans="1:4" ht="17.25" customHeight="1">
      <c r="A1" s="96" t="s">
        <v>138</v>
      </c>
      <c r="B1" s="97"/>
      <c r="C1" s="97"/>
      <c r="D1" s="97"/>
    </row>
    <row r="4" spans="2:4" ht="17.25" customHeight="1">
      <c r="B4" s="93" t="s">
        <v>0</v>
      </c>
      <c r="C4" s="94"/>
      <c r="D4" s="93" t="s">
        <v>7</v>
      </c>
    </row>
    <row r="5" spans="1:4" ht="17.25" customHeight="1">
      <c r="A5" s="95" t="s">
        <v>136</v>
      </c>
      <c r="B5" s="93"/>
      <c r="C5" s="94"/>
      <c r="D5" s="93"/>
    </row>
    <row r="6" spans="2:4" ht="17.25" customHeight="1">
      <c r="B6" s="93"/>
      <c r="C6" s="94"/>
      <c r="D6" s="93"/>
    </row>
    <row r="7" spans="1:4" ht="17.25" customHeight="1">
      <c r="A7" s="94">
        <v>1</v>
      </c>
      <c r="B7" s="24" t="s">
        <v>18</v>
      </c>
      <c r="C7" s="102"/>
      <c r="D7" s="70" t="s">
        <v>51</v>
      </c>
    </row>
    <row r="8" spans="1:4" ht="17.25" customHeight="1">
      <c r="A8" s="94">
        <v>2</v>
      </c>
      <c r="B8" s="24" t="s">
        <v>23</v>
      </c>
      <c r="C8" s="102"/>
      <c r="D8" s="70" t="s">
        <v>36</v>
      </c>
    </row>
    <row r="9" spans="1:4" ht="17.25" customHeight="1">
      <c r="A9" s="94">
        <v>3</v>
      </c>
      <c r="B9" s="70" t="s">
        <v>76</v>
      </c>
      <c r="C9" s="102"/>
      <c r="D9" s="70" t="s">
        <v>52</v>
      </c>
    </row>
    <row r="10" spans="2:4" ht="17.25" customHeight="1">
      <c r="B10" s="103"/>
      <c r="C10" s="103"/>
      <c r="D10" s="103"/>
    </row>
    <row r="11" spans="1:4" ht="17.25" customHeight="1">
      <c r="A11" s="95" t="s">
        <v>137</v>
      </c>
      <c r="B11" s="24" t="s">
        <v>25</v>
      </c>
      <c r="C11" s="103"/>
      <c r="D11" s="70" t="s">
        <v>50</v>
      </c>
    </row>
    <row r="12" spans="2:4" ht="17.25" customHeight="1">
      <c r="B12" s="103"/>
      <c r="C12" s="103"/>
      <c r="D12" s="103"/>
    </row>
    <row r="13" spans="2:4" ht="17.25" customHeight="1">
      <c r="B13" s="103"/>
      <c r="C13" s="103"/>
      <c r="D13" s="103"/>
    </row>
    <row r="14" spans="1:4" ht="17.25" customHeight="1">
      <c r="A14" s="95" t="s">
        <v>4</v>
      </c>
      <c r="B14" s="103"/>
      <c r="C14" s="103"/>
      <c r="D14" s="103"/>
    </row>
    <row r="15" spans="1:4" ht="17.25" customHeight="1">
      <c r="A15" s="94">
        <v>1</v>
      </c>
      <c r="B15" s="24" t="s">
        <v>19</v>
      </c>
      <c r="C15" s="103"/>
      <c r="D15" s="24" t="s">
        <v>45</v>
      </c>
    </row>
    <row r="16" spans="1:4" ht="17.25" customHeight="1">
      <c r="A16" s="94">
        <v>2</v>
      </c>
      <c r="B16" s="24" t="s">
        <v>21</v>
      </c>
      <c r="C16" s="103"/>
      <c r="D16" s="24" t="s">
        <v>35</v>
      </c>
    </row>
    <row r="17" spans="1:4" ht="17.25" customHeight="1">
      <c r="A17" s="94">
        <v>3</v>
      </c>
      <c r="B17" s="24" t="s">
        <v>34</v>
      </c>
      <c r="C17" s="103"/>
      <c r="D17" s="24" t="s">
        <v>49</v>
      </c>
    </row>
    <row r="18" spans="2:4" ht="17.25" customHeight="1">
      <c r="B18" s="103"/>
      <c r="C18" s="103"/>
      <c r="D18" s="103"/>
    </row>
    <row r="19" spans="1:4" ht="17.25" customHeight="1">
      <c r="A19" s="95" t="s">
        <v>3</v>
      </c>
      <c r="B19" s="103"/>
      <c r="C19" s="103"/>
      <c r="D19" s="103"/>
    </row>
    <row r="20" spans="1:4" ht="17.25" customHeight="1">
      <c r="A20" s="94">
        <v>1</v>
      </c>
      <c r="B20" s="24" t="s">
        <v>29</v>
      </c>
      <c r="C20" s="103"/>
      <c r="D20" s="24" t="s">
        <v>38</v>
      </c>
    </row>
    <row r="21" spans="1:4" ht="17.25" customHeight="1">
      <c r="A21" s="94">
        <v>2</v>
      </c>
      <c r="B21" s="70" t="s">
        <v>75</v>
      </c>
      <c r="C21" s="103"/>
      <c r="D21" s="70" t="s">
        <v>66</v>
      </c>
    </row>
    <row r="22" spans="1:4" ht="17.25" customHeight="1">
      <c r="A22" s="94">
        <v>3</v>
      </c>
      <c r="B22" s="70" t="s">
        <v>56</v>
      </c>
      <c r="C22" s="103"/>
      <c r="D22" s="70" t="s">
        <v>55</v>
      </c>
    </row>
    <row r="23" spans="2:4" ht="17.25" customHeight="1">
      <c r="B23" s="103"/>
      <c r="C23" s="103"/>
      <c r="D23" s="103"/>
    </row>
    <row r="24" spans="1:4" ht="17.25" customHeight="1">
      <c r="A24" s="95" t="s">
        <v>5</v>
      </c>
      <c r="B24" s="103"/>
      <c r="C24" s="103"/>
      <c r="D24" s="103"/>
    </row>
    <row r="25" spans="1:4" ht="17.25" customHeight="1">
      <c r="A25" s="94">
        <v>1</v>
      </c>
      <c r="B25" s="24" t="s">
        <v>28</v>
      </c>
      <c r="C25" s="103"/>
      <c r="D25" s="24" t="s">
        <v>37</v>
      </c>
    </row>
    <row r="26" spans="1:4" ht="17.25" customHeight="1">
      <c r="A26" s="94">
        <v>2</v>
      </c>
      <c r="B26" s="24" t="s">
        <v>31</v>
      </c>
      <c r="C26" s="103"/>
      <c r="D26" s="70" t="s">
        <v>54</v>
      </c>
    </row>
    <row r="27" spans="1:4" ht="17.25" customHeight="1">
      <c r="A27" s="94">
        <v>3</v>
      </c>
      <c r="B27" s="70" t="s">
        <v>57</v>
      </c>
      <c r="C27" s="103"/>
      <c r="D27" s="24" t="s">
        <v>40</v>
      </c>
    </row>
    <row r="28" spans="1:4" ht="17.25" customHeight="1">
      <c r="A28" s="94"/>
      <c r="B28" s="104"/>
      <c r="C28" s="103"/>
      <c r="D28" s="104"/>
    </row>
    <row r="29" spans="2:4" ht="17.25" customHeight="1">
      <c r="B29" s="104"/>
      <c r="C29" s="103"/>
      <c r="D29" s="103"/>
    </row>
    <row r="30" spans="1:4" ht="17.25" customHeight="1">
      <c r="A30" s="95" t="s">
        <v>6</v>
      </c>
      <c r="B30" s="103"/>
      <c r="C30" s="103"/>
      <c r="D30" s="103"/>
    </row>
    <row r="31" spans="1:4" ht="17.25" customHeight="1">
      <c r="A31" s="94">
        <v>1</v>
      </c>
      <c r="B31" s="70" t="s">
        <v>32</v>
      </c>
      <c r="C31" s="103"/>
      <c r="D31" s="24" t="s">
        <v>42</v>
      </c>
    </row>
    <row r="32" spans="1:4" ht="17.25" customHeight="1">
      <c r="A32" s="94">
        <v>2</v>
      </c>
      <c r="B32" s="70" t="s">
        <v>30</v>
      </c>
      <c r="C32" s="103"/>
      <c r="D32" s="24" t="s">
        <v>39</v>
      </c>
    </row>
    <row r="33" spans="1:4" ht="17.25" customHeight="1">
      <c r="A33" s="94">
        <v>3</v>
      </c>
      <c r="B33" s="70" t="s">
        <v>61</v>
      </c>
      <c r="C33" s="103"/>
      <c r="D33" s="24" t="s">
        <v>41</v>
      </c>
    </row>
    <row r="34" spans="1:4" ht="17.25" customHeight="1">
      <c r="A34" s="94">
        <v>4</v>
      </c>
      <c r="B34" s="70" t="s">
        <v>72</v>
      </c>
      <c r="C34" s="103"/>
      <c r="D34" s="70" t="s">
        <v>74</v>
      </c>
    </row>
    <row r="35" spans="1:4" ht="17.25" customHeight="1">
      <c r="A35" s="94">
        <v>5</v>
      </c>
      <c r="B35" s="24" t="s">
        <v>26</v>
      </c>
      <c r="C35" s="103"/>
      <c r="D35" s="70" t="s">
        <v>64</v>
      </c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zoomScalePageLayoutView="0" workbookViewId="0" topLeftCell="A1">
      <selection activeCell="A1" sqref="A1:M1"/>
    </sheetView>
  </sheetViews>
  <sheetFormatPr defaultColWidth="9.140625" defaultRowHeight="20.25" customHeight="1"/>
  <cols>
    <col min="1" max="1" width="7.7109375" style="18" customWidth="1"/>
    <col min="2" max="2" width="27.7109375" style="19" customWidth="1"/>
    <col min="3" max="3" width="19.421875" style="19" customWidth="1"/>
    <col min="4" max="6" width="9.8515625" style="15" customWidth="1"/>
    <col min="7" max="7" width="9.28125" style="15" customWidth="1"/>
    <col min="8" max="8" width="9.8515625" style="15" customWidth="1"/>
    <col min="9" max="9" width="1.57421875" style="15" customWidth="1"/>
    <col min="10" max="10" width="8.28125" style="15" customWidth="1"/>
    <col min="11" max="11" width="1.57421875" style="15" customWidth="1"/>
    <col min="12" max="12" width="10.140625" style="15" customWidth="1"/>
    <col min="13" max="13" width="9.28125" style="15" customWidth="1"/>
    <col min="14" max="14" width="9.140625" style="17" hidden="1" customWidth="1"/>
    <col min="15" max="15" width="18.28125" style="17" hidden="1" customWidth="1"/>
    <col min="16" max="18" width="9.140625" style="17" hidden="1" customWidth="1"/>
    <col min="19" max="19" width="1.7109375" style="17" customWidth="1"/>
    <col min="20" max="20" width="9.140625" style="17" customWidth="1"/>
    <col min="21" max="16384" width="9.140625" style="17" customWidth="1"/>
  </cols>
  <sheetData>
    <row r="1" spans="1:13" ht="63.75" customHeight="1">
      <c r="A1" s="98" t="s">
        <v>53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ht="20.25" customHeight="1">
      <c r="A2" s="100" t="s">
        <v>77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1:13" ht="20.25" customHeight="1">
      <c r="A3" s="20"/>
      <c r="B3" s="20"/>
      <c r="C3" s="20"/>
      <c r="D3" s="20"/>
      <c r="E3" s="20"/>
      <c r="F3" s="20"/>
      <c r="G3" s="11"/>
      <c r="H3" s="20"/>
      <c r="I3" s="20"/>
      <c r="J3" s="20"/>
      <c r="K3" s="20"/>
      <c r="L3" s="20"/>
      <c r="M3" s="20"/>
    </row>
    <row r="4" spans="1:12" s="11" customFormat="1" ht="30">
      <c r="A4" s="9" t="s">
        <v>12</v>
      </c>
      <c r="B4" s="10" t="s">
        <v>0</v>
      </c>
      <c r="C4" s="10" t="s">
        <v>1</v>
      </c>
      <c r="D4" s="11" t="s">
        <v>27</v>
      </c>
      <c r="E4" s="11" t="s">
        <v>2</v>
      </c>
      <c r="F4" s="11" t="s">
        <v>8</v>
      </c>
      <c r="G4" s="11" t="s">
        <v>9</v>
      </c>
      <c r="H4" s="11" t="s">
        <v>73</v>
      </c>
      <c r="J4" s="11" t="s">
        <v>10</v>
      </c>
      <c r="L4" s="11" t="s">
        <v>11</v>
      </c>
    </row>
    <row r="5" spans="1:18" s="11" customFormat="1" ht="13.5" customHeight="1">
      <c r="A5" s="9"/>
      <c r="B5" s="10"/>
      <c r="C5" s="10"/>
      <c r="O5" s="11" t="s">
        <v>17</v>
      </c>
      <c r="P5" s="11" t="s">
        <v>16</v>
      </c>
      <c r="Q5" s="11" t="s">
        <v>15</v>
      </c>
      <c r="R5" s="11" t="s">
        <v>10</v>
      </c>
    </row>
    <row r="6" spans="1:18" ht="20.25" customHeight="1">
      <c r="A6" s="42">
        <v>1</v>
      </c>
      <c r="B6" s="23" t="s">
        <v>18</v>
      </c>
      <c r="C6" s="59" t="s">
        <v>13</v>
      </c>
      <c r="D6" s="21">
        <v>15</v>
      </c>
      <c r="E6" s="21">
        <v>17</v>
      </c>
      <c r="F6" s="21">
        <v>17</v>
      </c>
      <c r="G6" s="21">
        <v>17</v>
      </c>
      <c r="H6" s="21">
        <v>0</v>
      </c>
      <c r="I6" s="43"/>
      <c r="J6" s="56">
        <f aca="true" t="shared" si="0" ref="J6:J31">R6</f>
        <v>0</v>
      </c>
      <c r="K6" s="44"/>
      <c r="L6" s="45">
        <f aca="true" t="shared" si="1" ref="L6:L31">O6</f>
        <v>66</v>
      </c>
      <c r="M6" s="46"/>
      <c r="O6" s="34">
        <f>P6+R6</f>
        <v>66</v>
      </c>
      <c r="P6" s="34">
        <f>SUM(D6:H6)-SUM(Q6)</f>
        <v>66</v>
      </c>
      <c r="Q6" s="34">
        <f>SMALL(D6:H6,1)</f>
        <v>0</v>
      </c>
      <c r="R6" s="17">
        <f>IF(Q6&gt;0,5,0)</f>
        <v>0</v>
      </c>
    </row>
    <row r="7" spans="1:18" ht="20.25" customHeight="1">
      <c r="A7" s="42">
        <v>2</v>
      </c>
      <c r="B7" s="23" t="s">
        <v>23</v>
      </c>
      <c r="C7" s="59" t="s">
        <v>13</v>
      </c>
      <c r="D7" s="21">
        <v>13</v>
      </c>
      <c r="E7" s="21">
        <v>14</v>
      </c>
      <c r="F7" s="21">
        <v>10</v>
      </c>
      <c r="G7" s="21">
        <v>13</v>
      </c>
      <c r="H7" s="21">
        <v>17</v>
      </c>
      <c r="I7" s="43"/>
      <c r="J7" s="56">
        <f t="shared" si="0"/>
        <v>5</v>
      </c>
      <c r="K7" s="44"/>
      <c r="L7" s="45">
        <f t="shared" si="1"/>
        <v>62</v>
      </c>
      <c r="M7" s="46"/>
      <c r="O7" s="34">
        <f>P7+R7</f>
        <v>62</v>
      </c>
      <c r="P7" s="34">
        <f>SUM(D7:H7)-SUM(Q7)</f>
        <v>57</v>
      </c>
      <c r="Q7" s="34">
        <f>SMALL(D7:H7,1)</f>
        <v>10</v>
      </c>
      <c r="R7" s="17">
        <f>IF(Q7&gt;0,5,0)</f>
        <v>5</v>
      </c>
    </row>
    <row r="8" spans="1:18" ht="20.25" customHeight="1">
      <c r="A8" s="42">
        <v>3</v>
      </c>
      <c r="B8" s="58" t="s">
        <v>76</v>
      </c>
      <c r="C8" s="59" t="s">
        <v>13</v>
      </c>
      <c r="D8" s="21">
        <v>17</v>
      </c>
      <c r="E8" s="21">
        <v>15</v>
      </c>
      <c r="F8" s="21">
        <v>15</v>
      </c>
      <c r="G8" s="21">
        <v>1</v>
      </c>
      <c r="H8" s="21">
        <v>7</v>
      </c>
      <c r="I8" s="43"/>
      <c r="J8" s="56">
        <f t="shared" si="0"/>
        <v>5</v>
      </c>
      <c r="K8" s="44"/>
      <c r="L8" s="45">
        <f t="shared" si="1"/>
        <v>59</v>
      </c>
      <c r="M8" s="46"/>
      <c r="O8" s="34">
        <f>P8+R8</f>
        <v>59</v>
      </c>
      <c r="P8" s="34">
        <f>SUM(D8:H8)-SUM(Q8)</f>
        <v>54</v>
      </c>
      <c r="Q8" s="34">
        <f>SMALL(D8:H8,1)</f>
        <v>1</v>
      </c>
      <c r="R8" s="17">
        <f>IF(Q8&gt;0,5,0)</f>
        <v>5</v>
      </c>
    </row>
    <row r="9" spans="1:18" ht="20.25" customHeight="1">
      <c r="A9" s="42">
        <v>4</v>
      </c>
      <c r="B9" s="23" t="s">
        <v>19</v>
      </c>
      <c r="C9" s="59" t="s">
        <v>13</v>
      </c>
      <c r="D9" s="21">
        <v>12</v>
      </c>
      <c r="E9" s="21">
        <v>1</v>
      </c>
      <c r="F9" s="21">
        <v>14</v>
      </c>
      <c r="G9" s="21">
        <v>15</v>
      </c>
      <c r="H9" s="21">
        <v>10</v>
      </c>
      <c r="I9" s="43"/>
      <c r="J9" s="56">
        <f t="shared" si="0"/>
        <v>5</v>
      </c>
      <c r="K9" s="44"/>
      <c r="L9" s="45">
        <f t="shared" si="1"/>
        <v>56</v>
      </c>
      <c r="M9" s="46"/>
      <c r="O9" s="34">
        <f aca="true" t="shared" si="2" ref="O9:O19">P9+R9</f>
        <v>56</v>
      </c>
      <c r="P9" s="34">
        <f aca="true" t="shared" si="3" ref="P9:P19">SUM(D9:H9)-SUM(Q9)</f>
        <v>51</v>
      </c>
      <c r="Q9" s="34">
        <f aca="true" t="shared" si="4" ref="Q9:Q19">SMALL(D9:H9,1)</f>
        <v>1</v>
      </c>
      <c r="R9" s="17">
        <f aca="true" t="shared" si="5" ref="R9:R19">IF(Q9&gt;0,5,0)</f>
        <v>5</v>
      </c>
    </row>
    <row r="10" spans="1:18" ht="20.25" customHeight="1">
      <c r="A10" s="42">
        <v>5</v>
      </c>
      <c r="B10" s="23" t="s">
        <v>25</v>
      </c>
      <c r="C10" s="59" t="s">
        <v>44</v>
      </c>
      <c r="D10" s="21">
        <v>10</v>
      </c>
      <c r="E10" s="21">
        <v>13</v>
      </c>
      <c r="F10" s="21">
        <v>13</v>
      </c>
      <c r="G10" s="21">
        <v>6</v>
      </c>
      <c r="H10" s="21">
        <v>5</v>
      </c>
      <c r="I10" s="43"/>
      <c r="J10" s="56">
        <f t="shared" si="0"/>
        <v>5</v>
      </c>
      <c r="K10" s="44"/>
      <c r="L10" s="45">
        <f t="shared" si="1"/>
        <v>47</v>
      </c>
      <c r="M10" s="46"/>
      <c r="O10" s="34">
        <f t="shared" si="2"/>
        <v>47</v>
      </c>
      <c r="P10" s="34">
        <f t="shared" si="3"/>
        <v>42</v>
      </c>
      <c r="Q10" s="34">
        <f t="shared" si="4"/>
        <v>5</v>
      </c>
      <c r="R10" s="17">
        <f t="shared" si="5"/>
        <v>5</v>
      </c>
    </row>
    <row r="11" spans="1:18" ht="20.25" customHeight="1">
      <c r="A11" s="42">
        <v>6</v>
      </c>
      <c r="B11" s="58" t="s">
        <v>75</v>
      </c>
      <c r="C11" s="59" t="s">
        <v>14</v>
      </c>
      <c r="D11" s="21">
        <v>0</v>
      </c>
      <c r="E11" s="21">
        <v>4</v>
      </c>
      <c r="F11" s="21">
        <v>12</v>
      </c>
      <c r="G11" s="21">
        <v>17</v>
      </c>
      <c r="H11" s="21">
        <v>13</v>
      </c>
      <c r="I11" s="43"/>
      <c r="J11" s="56">
        <f t="shared" si="0"/>
        <v>0</v>
      </c>
      <c r="K11" s="44"/>
      <c r="L11" s="45">
        <f t="shared" si="1"/>
        <v>46</v>
      </c>
      <c r="M11" s="46"/>
      <c r="O11" s="34">
        <f t="shared" si="2"/>
        <v>46</v>
      </c>
      <c r="P11" s="34">
        <f t="shared" si="3"/>
        <v>46</v>
      </c>
      <c r="Q11" s="34">
        <f t="shared" si="4"/>
        <v>0</v>
      </c>
      <c r="R11" s="17">
        <f t="shared" si="5"/>
        <v>0</v>
      </c>
    </row>
    <row r="12" spans="1:18" ht="20.25" customHeight="1">
      <c r="A12" s="42">
        <v>7</v>
      </c>
      <c r="B12" s="58" t="s">
        <v>28</v>
      </c>
      <c r="C12" s="59" t="s">
        <v>14</v>
      </c>
      <c r="D12" s="21">
        <v>9</v>
      </c>
      <c r="E12" s="21">
        <v>8</v>
      </c>
      <c r="F12" s="21">
        <v>11</v>
      </c>
      <c r="G12" s="21">
        <v>12</v>
      </c>
      <c r="H12" s="21">
        <v>8</v>
      </c>
      <c r="I12" s="43"/>
      <c r="J12" s="56">
        <f t="shared" si="0"/>
        <v>5</v>
      </c>
      <c r="K12" s="44"/>
      <c r="L12" s="45">
        <f t="shared" si="1"/>
        <v>45</v>
      </c>
      <c r="M12" s="46"/>
      <c r="O12" s="34">
        <f t="shared" si="2"/>
        <v>45</v>
      </c>
      <c r="P12" s="34">
        <f t="shared" si="3"/>
        <v>40</v>
      </c>
      <c r="Q12" s="34">
        <f t="shared" si="4"/>
        <v>8</v>
      </c>
      <c r="R12" s="17">
        <f t="shared" si="5"/>
        <v>5</v>
      </c>
    </row>
    <row r="13" spans="1:18" ht="20.25" customHeight="1">
      <c r="A13" s="42">
        <v>8</v>
      </c>
      <c r="B13" s="58" t="s">
        <v>29</v>
      </c>
      <c r="C13" s="59" t="s">
        <v>44</v>
      </c>
      <c r="D13" s="21">
        <v>7</v>
      </c>
      <c r="E13" s="21">
        <v>10</v>
      </c>
      <c r="F13" s="21">
        <v>0</v>
      </c>
      <c r="G13" s="21">
        <v>14</v>
      </c>
      <c r="H13" s="21">
        <v>11</v>
      </c>
      <c r="I13" s="43"/>
      <c r="J13" s="56">
        <f t="shared" si="0"/>
        <v>0</v>
      </c>
      <c r="K13" s="44"/>
      <c r="L13" s="45">
        <f t="shared" si="1"/>
        <v>42</v>
      </c>
      <c r="M13" s="46"/>
      <c r="O13" s="34">
        <f t="shared" si="2"/>
        <v>42</v>
      </c>
      <c r="P13" s="34">
        <f t="shared" si="3"/>
        <v>42</v>
      </c>
      <c r="Q13" s="34">
        <f t="shared" si="4"/>
        <v>0</v>
      </c>
      <c r="R13" s="17">
        <f t="shared" si="5"/>
        <v>0</v>
      </c>
    </row>
    <row r="14" spans="1:18" ht="20.25" customHeight="1">
      <c r="A14" s="42">
        <v>9</v>
      </c>
      <c r="B14" s="58" t="s">
        <v>32</v>
      </c>
      <c r="C14" s="59" t="s">
        <v>43</v>
      </c>
      <c r="D14" s="21">
        <v>3</v>
      </c>
      <c r="E14" s="21">
        <v>2</v>
      </c>
      <c r="F14" s="21">
        <v>6</v>
      </c>
      <c r="G14" s="21">
        <v>9</v>
      </c>
      <c r="H14" s="21">
        <v>15</v>
      </c>
      <c r="I14" s="43"/>
      <c r="J14" s="56">
        <f t="shared" si="0"/>
        <v>5</v>
      </c>
      <c r="K14" s="44"/>
      <c r="L14" s="45">
        <f t="shared" si="1"/>
        <v>38</v>
      </c>
      <c r="M14" s="46"/>
      <c r="O14" s="34">
        <f t="shared" si="2"/>
        <v>38</v>
      </c>
      <c r="P14" s="34">
        <f t="shared" si="3"/>
        <v>33</v>
      </c>
      <c r="Q14" s="34">
        <f t="shared" si="4"/>
        <v>2</v>
      </c>
      <c r="R14" s="17">
        <f t="shared" si="5"/>
        <v>5</v>
      </c>
    </row>
    <row r="15" spans="1:18" ht="20.25" customHeight="1">
      <c r="A15" s="42">
        <v>10</v>
      </c>
      <c r="B15" s="58" t="s">
        <v>30</v>
      </c>
      <c r="C15" s="59" t="s">
        <v>44</v>
      </c>
      <c r="D15" s="21">
        <v>5</v>
      </c>
      <c r="E15" s="21">
        <v>2</v>
      </c>
      <c r="F15" s="21">
        <v>2</v>
      </c>
      <c r="G15" s="21">
        <v>11</v>
      </c>
      <c r="H15" s="21">
        <v>14</v>
      </c>
      <c r="I15" s="43"/>
      <c r="J15" s="56">
        <f t="shared" si="0"/>
        <v>5</v>
      </c>
      <c r="K15" s="44"/>
      <c r="L15" s="45">
        <f t="shared" si="1"/>
        <v>37</v>
      </c>
      <c r="M15" s="46"/>
      <c r="O15" s="34">
        <f t="shared" si="2"/>
        <v>37</v>
      </c>
      <c r="P15" s="34">
        <f t="shared" si="3"/>
        <v>32</v>
      </c>
      <c r="Q15" s="34">
        <f t="shared" si="4"/>
        <v>2</v>
      </c>
      <c r="R15" s="17">
        <f t="shared" si="5"/>
        <v>5</v>
      </c>
    </row>
    <row r="16" spans="1:18" ht="20.25" customHeight="1">
      <c r="A16" s="42">
        <v>11</v>
      </c>
      <c r="B16" s="58" t="s">
        <v>31</v>
      </c>
      <c r="C16" s="59" t="s">
        <v>14</v>
      </c>
      <c r="D16" s="21">
        <v>4</v>
      </c>
      <c r="E16" s="21">
        <v>11</v>
      </c>
      <c r="F16" s="21">
        <v>5</v>
      </c>
      <c r="G16" s="21">
        <v>1</v>
      </c>
      <c r="H16" s="21">
        <v>12</v>
      </c>
      <c r="I16" s="43"/>
      <c r="J16" s="56">
        <f t="shared" si="0"/>
        <v>5</v>
      </c>
      <c r="K16" s="44"/>
      <c r="L16" s="45">
        <f t="shared" si="1"/>
        <v>37</v>
      </c>
      <c r="M16" s="46"/>
      <c r="O16" s="34">
        <f t="shared" si="2"/>
        <v>37</v>
      </c>
      <c r="P16" s="34">
        <f t="shared" si="3"/>
        <v>32</v>
      </c>
      <c r="Q16" s="34">
        <f t="shared" si="4"/>
        <v>1</v>
      </c>
      <c r="R16" s="17">
        <f t="shared" si="5"/>
        <v>5</v>
      </c>
    </row>
    <row r="17" spans="1:18" ht="20.25" customHeight="1">
      <c r="A17" s="42">
        <v>12</v>
      </c>
      <c r="B17" s="58" t="s">
        <v>57</v>
      </c>
      <c r="C17" s="59" t="s">
        <v>14</v>
      </c>
      <c r="D17" s="21">
        <v>0</v>
      </c>
      <c r="E17" s="21">
        <v>12</v>
      </c>
      <c r="F17" s="21">
        <v>9</v>
      </c>
      <c r="G17" s="21">
        <v>10</v>
      </c>
      <c r="H17" s="21">
        <v>6</v>
      </c>
      <c r="I17" s="43"/>
      <c r="J17" s="56">
        <f t="shared" si="0"/>
        <v>0</v>
      </c>
      <c r="K17" s="44"/>
      <c r="L17" s="45">
        <f t="shared" si="1"/>
        <v>37</v>
      </c>
      <c r="M17" s="46"/>
      <c r="O17" s="34">
        <f t="shared" si="2"/>
        <v>37</v>
      </c>
      <c r="P17" s="34">
        <f t="shared" si="3"/>
        <v>37</v>
      </c>
      <c r="Q17" s="34">
        <f t="shared" si="4"/>
        <v>0</v>
      </c>
      <c r="R17" s="17">
        <f t="shared" si="5"/>
        <v>0</v>
      </c>
    </row>
    <row r="18" spans="1:18" ht="20.25" customHeight="1">
      <c r="A18" s="42">
        <v>13</v>
      </c>
      <c r="B18" s="58" t="s">
        <v>34</v>
      </c>
      <c r="C18" s="59" t="s">
        <v>13</v>
      </c>
      <c r="D18" s="21">
        <v>14</v>
      </c>
      <c r="E18" s="21">
        <v>9</v>
      </c>
      <c r="F18" s="21">
        <v>8</v>
      </c>
      <c r="G18" s="21">
        <v>0</v>
      </c>
      <c r="H18" s="21">
        <v>0</v>
      </c>
      <c r="I18" s="43"/>
      <c r="J18" s="56">
        <f t="shared" si="0"/>
        <v>0</v>
      </c>
      <c r="K18" s="44"/>
      <c r="L18" s="45">
        <f t="shared" si="1"/>
        <v>31</v>
      </c>
      <c r="M18" s="46"/>
      <c r="O18" s="34">
        <f t="shared" si="2"/>
        <v>31</v>
      </c>
      <c r="P18" s="34">
        <f t="shared" si="3"/>
        <v>31</v>
      </c>
      <c r="Q18" s="34">
        <f t="shared" si="4"/>
        <v>0</v>
      </c>
      <c r="R18" s="17">
        <f t="shared" si="5"/>
        <v>0</v>
      </c>
    </row>
    <row r="19" spans="1:18" ht="20.25" customHeight="1">
      <c r="A19" s="42">
        <v>14</v>
      </c>
      <c r="B19" s="23" t="s">
        <v>21</v>
      </c>
      <c r="C19" s="59" t="s">
        <v>13</v>
      </c>
      <c r="D19" s="21">
        <v>11</v>
      </c>
      <c r="E19" s="21">
        <v>1</v>
      </c>
      <c r="F19" s="21">
        <v>7</v>
      </c>
      <c r="G19" s="21">
        <v>1</v>
      </c>
      <c r="H19" s="21">
        <v>4</v>
      </c>
      <c r="I19" s="43"/>
      <c r="J19" s="56">
        <f t="shared" si="0"/>
        <v>5</v>
      </c>
      <c r="K19" s="44"/>
      <c r="L19" s="45">
        <f t="shared" si="1"/>
        <v>28</v>
      </c>
      <c r="M19" s="46"/>
      <c r="O19" s="34">
        <f t="shared" si="2"/>
        <v>28</v>
      </c>
      <c r="P19" s="34">
        <f t="shared" si="3"/>
        <v>23</v>
      </c>
      <c r="Q19" s="34">
        <f t="shared" si="4"/>
        <v>1</v>
      </c>
      <c r="R19" s="17">
        <f t="shared" si="5"/>
        <v>5</v>
      </c>
    </row>
    <row r="20" spans="1:18" ht="20.25" customHeight="1">
      <c r="A20" s="42">
        <v>15</v>
      </c>
      <c r="B20" s="58" t="s">
        <v>56</v>
      </c>
      <c r="C20" s="59" t="s">
        <v>44</v>
      </c>
      <c r="D20" s="21">
        <v>17</v>
      </c>
      <c r="E20" s="21">
        <v>6</v>
      </c>
      <c r="F20" s="21">
        <v>0</v>
      </c>
      <c r="G20" s="21">
        <v>0</v>
      </c>
      <c r="H20" s="21">
        <v>0</v>
      </c>
      <c r="I20" s="43"/>
      <c r="J20" s="56">
        <f t="shared" si="0"/>
        <v>0</v>
      </c>
      <c r="K20" s="44"/>
      <c r="L20" s="45">
        <f t="shared" si="1"/>
        <v>23</v>
      </c>
      <c r="M20" s="46"/>
      <c r="O20" s="34">
        <f aca="true" t="shared" si="6" ref="O20:O31">P20+R20</f>
        <v>23</v>
      </c>
      <c r="P20" s="34">
        <f aca="true" t="shared" si="7" ref="P20:P31">SUM(D20:H20)-SUM(Q20)</f>
        <v>23</v>
      </c>
      <c r="Q20" s="34">
        <f aca="true" t="shared" si="8" ref="Q20:Q31">SMALL(D20:H20,1)</f>
        <v>0</v>
      </c>
      <c r="R20" s="17">
        <f aca="true" t="shared" si="9" ref="R20:R31">IF(Q20&gt;0,5,0)</f>
        <v>0</v>
      </c>
    </row>
    <row r="21" spans="1:18" ht="20.25" customHeight="1">
      <c r="A21" s="42">
        <v>16</v>
      </c>
      <c r="B21" s="58" t="s">
        <v>20</v>
      </c>
      <c r="C21" s="59" t="s">
        <v>13</v>
      </c>
      <c r="D21" s="21">
        <v>8</v>
      </c>
      <c r="E21" s="21">
        <v>0</v>
      </c>
      <c r="F21" s="21">
        <v>2</v>
      </c>
      <c r="G21" s="21">
        <v>8</v>
      </c>
      <c r="H21" s="21">
        <v>0</v>
      </c>
      <c r="I21" s="43"/>
      <c r="J21" s="56">
        <f t="shared" si="0"/>
        <v>0</v>
      </c>
      <c r="K21" s="44"/>
      <c r="L21" s="45">
        <f t="shared" si="1"/>
        <v>18</v>
      </c>
      <c r="M21" s="46"/>
      <c r="O21" s="34">
        <f t="shared" si="6"/>
        <v>18</v>
      </c>
      <c r="P21" s="34">
        <f t="shared" si="7"/>
        <v>18</v>
      </c>
      <c r="Q21" s="34">
        <f t="shared" si="8"/>
        <v>0</v>
      </c>
      <c r="R21" s="17">
        <f t="shared" si="9"/>
        <v>0</v>
      </c>
    </row>
    <row r="22" spans="1:18" ht="20.25" customHeight="1">
      <c r="A22" s="42">
        <v>17</v>
      </c>
      <c r="B22" s="58" t="s">
        <v>70</v>
      </c>
      <c r="C22" s="59" t="s">
        <v>14</v>
      </c>
      <c r="D22" s="21">
        <v>0</v>
      </c>
      <c r="E22" s="21">
        <v>0</v>
      </c>
      <c r="F22" s="21">
        <v>4</v>
      </c>
      <c r="G22" s="21">
        <v>1</v>
      </c>
      <c r="H22" s="21">
        <v>9</v>
      </c>
      <c r="I22" s="43"/>
      <c r="J22" s="56">
        <f t="shared" si="0"/>
        <v>0</v>
      </c>
      <c r="K22" s="44"/>
      <c r="L22" s="45">
        <f t="shared" si="1"/>
        <v>14</v>
      </c>
      <c r="M22" s="46"/>
      <c r="O22" s="34">
        <f t="shared" si="6"/>
        <v>14</v>
      </c>
      <c r="P22" s="34">
        <f t="shared" si="7"/>
        <v>14</v>
      </c>
      <c r="Q22" s="34">
        <f t="shared" si="8"/>
        <v>0</v>
      </c>
      <c r="R22" s="17">
        <f t="shared" si="9"/>
        <v>0</v>
      </c>
    </row>
    <row r="23" spans="1:18" ht="20.25" customHeight="1">
      <c r="A23" s="42">
        <v>18</v>
      </c>
      <c r="B23" s="58" t="s">
        <v>72</v>
      </c>
      <c r="C23" s="59" t="s">
        <v>43</v>
      </c>
      <c r="D23" s="21">
        <v>0</v>
      </c>
      <c r="E23" s="21">
        <v>0</v>
      </c>
      <c r="F23" s="21">
        <v>3</v>
      </c>
      <c r="G23" s="21">
        <v>7</v>
      </c>
      <c r="H23" s="21">
        <v>0</v>
      </c>
      <c r="I23" s="43"/>
      <c r="J23" s="56">
        <f t="shared" si="0"/>
        <v>0</v>
      </c>
      <c r="K23" s="44"/>
      <c r="L23" s="45">
        <f t="shared" si="1"/>
        <v>10</v>
      </c>
      <c r="M23" s="46"/>
      <c r="O23" s="34">
        <f t="shared" si="6"/>
        <v>10</v>
      </c>
      <c r="P23" s="34">
        <f t="shared" si="7"/>
        <v>10</v>
      </c>
      <c r="Q23" s="34">
        <f t="shared" si="8"/>
        <v>0</v>
      </c>
      <c r="R23" s="17">
        <f t="shared" si="9"/>
        <v>0</v>
      </c>
    </row>
    <row r="24" spans="1:18" ht="20.25" customHeight="1">
      <c r="A24" s="42">
        <v>19</v>
      </c>
      <c r="B24" s="58" t="s">
        <v>33</v>
      </c>
      <c r="C24" s="59" t="s">
        <v>14</v>
      </c>
      <c r="D24" s="21">
        <v>2</v>
      </c>
      <c r="E24" s="21">
        <v>5</v>
      </c>
      <c r="F24" s="21">
        <v>1</v>
      </c>
      <c r="G24" s="21">
        <v>1</v>
      </c>
      <c r="H24" s="21">
        <v>0</v>
      </c>
      <c r="I24" s="43"/>
      <c r="J24" s="56">
        <f t="shared" si="0"/>
        <v>0</v>
      </c>
      <c r="K24" s="44"/>
      <c r="L24" s="45">
        <f t="shared" si="1"/>
        <v>9</v>
      </c>
      <c r="M24" s="46"/>
      <c r="O24" s="34">
        <f t="shared" si="6"/>
        <v>9</v>
      </c>
      <c r="P24" s="34">
        <f t="shared" si="7"/>
        <v>9</v>
      </c>
      <c r="Q24" s="34">
        <f t="shared" si="8"/>
        <v>0</v>
      </c>
      <c r="R24" s="17">
        <f t="shared" si="9"/>
        <v>0</v>
      </c>
    </row>
    <row r="25" spans="1:18" ht="20.25" customHeight="1">
      <c r="A25" s="42">
        <v>20</v>
      </c>
      <c r="B25" s="58" t="s">
        <v>60</v>
      </c>
      <c r="C25" s="59" t="s">
        <v>14</v>
      </c>
      <c r="D25" s="21">
        <v>0</v>
      </c>
      <c r="E25" s="21">
        <v>7</v>
      </c>
      <c r="F25" s="21">
        <v>0</v>
      </c>
      <c r="G25" s="21">
        <v>0</v>
      </c>
      <c r="H25" s="21">
        <v>0</v>
      </c>
      <c r="I25" s="43"/>
      <c r="J25" s="56">
        <f t="shared" si="0"/>
        <v>0</v>
      </c>
      <c r="K25" s="44"/>
      <c r="L25" s="45">
        <f t="shared" si="1"/>
        <v>7</v>
      </c>
      <c r="M25" s="46"/>
      <c r="O25" s="34">
        <f t="shared" si="6"/>
        <v>7</v>
      </c>
      <c r="P25" s="34">
        <f t="shared" si="7"/>
        <v>7</v>
      </c>
      <c r="Q25" s="34">
        <f t="shared" si="8"/>
        <v>0</v>
      </c>
      <c r="R25" s="17">
        <f t="shared" si="9"/>
        <v>0</v>
      </c>
    </row>
    <row r="26" spans="1:18" ht="20.25" customHeight="1">
      <c r="A26" s="42">
        <v>21</v>
      </c>
      <c r="B26" s="23" t="s">
        <v>24</v>
      </c>
      <c r="C26" s="59" t="s">
        <v>43</v>
      </c>
      <c r="D26" s="21">
        <v>6</v>
      </c>
      <c r="E26" s="21">
        <v>0</v>
      </c>
      <c r="F26" s="21">
        <v>0</v>
      </c>
      <c r="G26" s="21">
        <v>0</v>
      </c>
      <c r="H26" s="21">
        <v>0</v>
      </c>
      <c r="I26" s="43"/>
      <c r="J26" s="56">
        <f t="shared" si="0"/>
        <v>0</v>
      </c>
      <c r="K26" s="44"/>
      <c r="L26" s="45">
        <f t="shared" si="1"/>
        <v>6</v>
      </c>
      <c r="M26" s="46"/>
      <c r="O26" s="34">
        <f t="shared" si="6"/>
        <v>6</v>
      </c>
      <c r="P26" s="34">
        <f t="shared" si="7"/>
        <v>6</v>
      </c>
      <c r="Q26" s="34">
        <f t="shared" si="8"/>
        <v>0</v>
      </c>
      <c r="R26" s="17">
        <f t="shared" si="9"/>
        <v>0</v>
      </c>
    </row>
    <row r="27" spans="1:18" ht="20.25" customHeight="1">
      <c r="A27" s="42">
        <v>22</v>
      </c>
      <c r="B27" s="58" t="s">
        <v>61</v>
      </c>
      <c r="C27" s="59" t="s">
        <v>43</v>
      </c>
      <c r="D27" s="21">
        <v>0</v>
      </c>
      <c r="E27" s="21">
        <v>3</v>
      </c>
      <c r="F27" s="21">
        <v>2</v>
      </c>
      <c r="G27" s="21">
        <v>1</v>
      </c>
      <c r="H27" s="21">
        <v>0</v>
      </c>
      <c r="I27" s="43"/>
      <c r="J27" s="56">
        <f t="shared" si="0"/>
        <v>0</v>
      </c>
      <c r="K27" s="44"/>
      <c r="L27" s="45">
        <f t="shared" si="1"/>
        <v>6</v>
      </c>
      <c r="M27" s="46"/>
      <c r="O27" s="34">
        <f t="shared" si="6"/>
        <v>6</v>
      </c>
      <c r="P27" s="34">
        <f t="shared" si="7"/>
        <v>6</v>
      </c>
      <c r="Q27" s="34">
        <f t="shared" si="8"/>
        <v>0</v>
      </c>
      <c r="R27" s="17">
        <f t="shared" si="9"/>
        <v>0</v>
      </c>
    </row>
    <row r="28" spans="1:18" ht="20.25" customHeight="1">
      <c r="A28" s="42">
        <v>23</v>
      </c>
      <c r="B28" s="23" t="s">
        <v>22</v>
      </c>
      <c r="C28" s="59" t="s">
        <v>14</v>
      </c>
      <c r="D28" s="21">
        <v>1</v>
      </c>
      <c r="E28" s="21">
        <v>1</v>
      </c>
      <c r="F28" s="21">
        <v>2</v>
      </c>
      <c r="G28" s="21">
        <v>1</v>
      </c>
      <c r="H28" s="21">
        <v>0</v>
      </c>
      <c r="I28" s="43"/>
      <c r="J28" s="56">
        <f t="shared" si="0"/>
        <v>0</v>
      </c>
      <c r="K28" s="44"/>
      <c r="L28" s="45">
        <f t="shared" si="1"/>
        <v>5</v>
      </c>
      <c r="M28" s="46"/>
      <c r="O28" s="34">
        <f t="shared" si="6"/>
        <v>5</v>
      </c>
      <c r="P28" s="34">
        <f t="shared" si="7"/>
        <v>5</v>
      </c>
      <c r="Q28" s="34">
        <f t="shared" si="8"/>
        <v>0</v>
      </c>
      <c r="R28" s="17">
        <f t="shared" si="9"/>
        <v>0</v>
      </c>
    </row>
    <row r="29" spans="1:18" ht="20.25" customHeight="1">
      <c r="A29" s="42">
        <v>24</v>
      </c>
      <c r="B29" s="58" t="s">
        <v>71</v>
      </c>
      <c r="C29" s="59" t="s">
        <v>44</v>
      </c>
      <c r="D29" s="21">
        <v>0</v>
      </c>
      <c r="E29" s="21">
        <v>0</v>
      </c>
      <c r="F29" s="21">
        <v>2</v>
      </c>
      <c r="G29" s="21">
        <v>1</v>
      </c>
      <c r="H29" s="21">
        <v>1</v>
      </c>
      <c r="I29" s="43"/>
      <c r="J29" s="56">
        <f t="shared" si="0"/>
        <v>0</v>
      </c>
      <c r="K29" s="44"/>
      <c r="L29" s="45">
        <f t="shared" si="1"/>
        <v>4</v>
      </c>
      <c r="M29" s="46"/>
      <c r="O29" s="34">
        <f>P29+R29</f>
        <v>4</v>
      </c>
      <c r="P29" s="34">
        <f>SUM(D29:H29)-SUM(Q29)</f>
        <v>4</v>
      </c>
      <c r="Q29" s="34">
        <f>SMALL(D29:H29,1)</f>
        <v>0</v>
      </c>
      <c r="R29" s="17">
        <f>IF(Q29&gt;0,5,0)</f>
        <v>0</v>
      </c>
    </row>
    <row r="30" spans="1:18" ht="20.25" customHeight="1">
      <c r="A30" s="42">
        <v>25</v>
      </c>
      <c r="B30" s="58" t="s">
        <v>58</v>
      </c>
      <c r="C30" s="59" t="s">
        <v>43</v>
      </c>
      <c r="D30" s="21">
        <v>0</v>
      </c>
      <c r="E30" s="21">
        <v>2</v>
      </c>
      <c r="F30" s="21">
        <v>0</v>
      </c>
      <c r="G30" s="21">
        <v>0</v>
      </c>
      <c r="H30" s="21">
        <v>0</v>
      </c>
      <c r="I30" s="43"/>
      <c r="J30" s="56">
        <f t="shared" si="0"/>
        <v>0</v>
      </c>
      <c r="K30" s="44"/>
      <c r="L30" s="45">
        <f t="shared" si="1"/>
        <v>2</v>
      </c>
      <c r="M30" s="46"/>
      <c r="O30" s="34">
        <f>P30+R30</f>
        <v>2</v>
      </c>
      <c r="P30" s="34">
        <f>SUM(D30:H30)-SUM(Q30)</f>
        <v>2</v>
      </c>
      <c r="Q30" s="34">
        <f>SMALL(D30:H30,1)</f>
        <v>0</v>
      </c>
      <c r="R30" s="17">
        <f>IF(Q30&gt;0,5,0)</f>
        <v>0</v>
      </c>
    </row>
    <row r="31" spans="1:18" ht="20.25" customHeight="1">
      <c r="A31" s="42">
        <v>26</v>
      </c>
      <c r="B31" s="58" t="s">
        <v>62</v>
      </c>
      <c r="C31" s="59" t="s">
        <v>13</v>
      </c>
      <c r="D31" s="21">
        <v>0</v>
      </c>
      <c r="E31" s="21">
        <v>1</v>
      </c>
      <c r="F31" s="21">
        <v>0</v>
      </c>
      <c r="G31" s="21">
        <v>0</v>
      </c>
      <c r="H31" s="21">
        <v>0</v>
      </c>
      <c r="I31" s="43"/>
      <c r="J31" s="56">
        <f t="shared" si="0"/>
        <v>0</v>
      </c>
      <c r="K31" s="44"/>
      <c r="L31" s="45">
        <f t="shared" si="1"/>
        <v>1</v>
      </c>
      <c r="M31" s="46"/>
      <c r="O31" s="34">
        <f t="shared" si="6"/>
        <v>1</v>
      </c>
      <c r="P31" s="34">
        <f t="shared" si="7"/>
        <v>1</v>
      </c>
      <c r="Q31" s="34">
        <f t="shared" si="8"/>
        <v>0</v>
      </c>
      <c r="R31" s="17">
        <f t="shared" si="9"/>
        <v>0</v>
      </c>
    </row>
    <row r="32" spans="1:13" s="11" customFormat="1" ht="30">
      <c r="A32" s="50"/>
      <c r="B32" s="47" t="s">
        <v>7</v>
      </c>
      <c r="C32" s="47" t="s">
        <v>1</v>
      </c>
      <c r="D32" s="11" t="s">
        <v>27</v>
      </c>
      <c r="E32" s="11" t="s">
        <v>2</v>
      </c>
      <c r="F32" s="11" t="s">
        <v>8</v>
      </c>
      <c r="G32" s="11" t="s">
        <v>9</v>
      </c>
      <c r="H32" s="11" t="s">
        <v>73</v>
      </c>
      <c r="I32" s="48"/>
      <c r="J32" s="49" t="s">
        <v>10</v>
      </c>
      <c r="K32" s="48"/>
      <c r="L32" s="49" t="s">
        <v>11</v>
      </c>
      <c r="M32" s="48"/>
    </row>
    <row r="33" spans="1:18" ht="20.25" customHeight="1">
      <c r="A33" s="42">
        <v>1</v>
      </c>
      <c r="B33" s="58" t="s">
        <v>51</v>
      </c>
      <c r="C33" s="59" t="s">
        <v>13</v>
      </c>
      <c r="D33" s="21">
        <v>15</v>
      </c>
      <c r="E33" s="21">
        <v>17</v>
      </c>
      <c r="F33" s="21">
        <v>17</v>
      </c>
      <c r="G33" s="21">
        <v>17</v>
      </c>
      <c r="H33" s="21">
        <v>0</v>
      </c>
      <c r="I33" s="43"/>
      <c r="J33" s="56">
        <f aca="true" t="shared" si="10" ref="J33:J59">R33</f>
        <v>0</v>
      </c>
      <c r="K33" s="44"/>
      <c r="L33" s="45">
        <f aca="true" t="shared" si="11" ref="L33:L59">O33</f>
        <v>66</v>
      </c>
      <c r="M33" s="46"/>
      <c r="O33" s="17">
        <f>P33+R33</f>
        <v>66</v>
      </c>
      <c r="P33" s="17">
        <f>SUM(D33:H33)-SUM(Q33:Q33)</f>
        <v>66</v>
      </c>
      <c r="Q33" s="17">
        <f>SMALL(D33:H33,1)</f>
        <v>0</v>
      </c>
      <c r="R33" s="17">
        <f>IF(Q33&gt;0,5,0)</f>
        <v>0</v>
      </c>
    </row>
    <row r="34" spans="1:18" ht="20.25" customHeight="1">
      <c r="A34" s="42">
        <v>2</v>
      </c>
      <c r="B34" s="58" t="s">
        <v>36</v>
      </c>
      <c r="C34" s="59" t="s">
        <v>13</v>
      </c>
      <c r="D34" s="21">
        <v>13</v>
      </c>
      <c r="E34" s="21">
        <v>14</v>
      </c>
      <c r="F34" s="21">
        <v>10</v>
      </c>
      <c r="G34" s="21">
        <v>13</v>
      </c>
      <c r="H34" s="21">
        <v>17</v>
      </c>
      <c r="I34" s="43"/>
      <c r="J34" s="56">
        <f t="shared" si="10"/>
        <v>5</v>
      </c>
      <c r="K34" s="44"/>
      <c r="L34" s="45">
        <f t="shared" si="11"/>
        <v>62</v>
      </c>
      <c r="M34" s="46"/>
      <c r="O34" s="17">
        <f>P34+R34</f>
        <v>62</v>
      </c>
      <c r="P34" s="17">
        <f>SUM(D34:H34)-SUM(Q34:Q34)</f>
        <v>57</v>
      </c>
      <c r="Q34" s="17">
        <f>SMALL(D34:H34,1)</f>
        <v>10</v>
      </c>
      <c r="R34" s="17">
        <f>IF(Q34&gt;0,5,0)</f>
        <v>5</v>
      </c>
    </row>
    <row r="35" spans="1:18" ht="20.25" customHeight="1">
      <c r="A35" s="42">
        <v>3</v>
      </c>
      <c r="B35" s="58" t="s">
        <v>52</v>
      </c>
      <c r="C35" s="59" t="s">
        <v>13</v>
      </c>
      <c r="D35" s="21">
        <v>17</v>
      </c>
      <c r="E35" s="21">
        <v>15</v>
      </c>
      <c r="F35" s="21">
        <v>15</v>
      </c>
      <c r="G35" s="21">
        <v>1</v>
      </c>
      <c r="H35" s="21">
        <v>6</v>
      </c>
      <c r="I35" s="43"/>
      <c r="J35" s="56">
        <f t="shared" si="10"/>
        <v>5</v>
      </c>
      <c r="K35" s="44"/>
      <c r="L35" s="45">
        <f t="shared" si="11"/>
        <v>58</v>
      </c>
      <c r="M35" s="46"/>
      <c r="O35" s="17">
        <f>P35+R35</f>
        <v>58</v>
      </c>
      <c r="P35" s="17">
        <f>SUM(D35:H35)-SUM(Q35:Q35)</f>
        <v>53</v>
      </c>
      <c r="Q35" s="17">
        <f>SMALL(D35:H35,1)</f>
        <v>1</v>
      </c>
      <c r="R35" s="17">
        <f>IF(Q35&gt;0,5,0)</f>
        <v>5</v>
      </c>
    </row>
    <row r="36" spans="1:18" ht="20.25" customHeight="1">
      <c r="A36" s="42">
        <v>4</v>
      </c>
      <c r="B36" s="58" t="s">
        <v>45</v>
      </c>
      <c r="C36" s="59" t="s">
        <v>13</v>
      </c>
      <c r="D36" s="21">
        <v>12</v>
      </c>
      <c r="E36" s="21">
        <v>1</v>
      </c>
      <c r="F36" s="21">
        <v>14</v>
      </c>
      <c r="G36" s="21">
        <v>15</v>
      </c>
      <c r="H36" s="21">
        <v>10</v>
      </c>
      <c r="I36" s="43"/>
      <c r="J36" s="56">
        <f t="shared" si="10"/>
        <v>5</v>
      </c>
      <c r="K36" s="44"/>
      <c r="L36" s="45">
        <f t="shared" si="11"/>
        <v>56</v>
      </c>
      <c r="M36" s="46"/>
      <c r="O36" s="17">
        <f aca="true" t="shared" si="12" ref="O36:O57">P36+R36</f>
        <v>56</v>
      </c>
      <c r="P36" s="17">
        <f aca="true" t="shared" si="13" ref="P36:P57">SUM(D36:H36)-SUM(Q36:Q36)</f>
        <v>51</v>
      </c>
      <c r="Q36" s="17">
        <f aca="true" t="shared" si="14" ref="Q36:Q57">SMALL(D36:H36,1)</f>
        <v>1</v>
      </c>
      <c r="R36" s="17">
        <f aca="true" t="shared" si="15" ref="R36:R57">IF(Q36&gt;0,5,0)</f>
        <v>5</v>
      </c>
    </row>
    <row r="37" spans="1:18" ht="20.25" customHeight="1">
      <c r="A37" s="42">
        <v>5</v>
      </c>
      <c r="B37" s="58" t="s">
        <v>50</v>
      </c>
      <c r="C37" s="59" t="s">
        <v>44</v>
      </c>
      <c r="D37" s="21">
        <v>10</v>
      </c>
      <c r="E37" s="21">
        <v>13</v>
      </c>
      <c r="F37" s="21">
        <v>13</v>
      </c>
      <c r="G37" s="21">
        <v>4</v>
      </c>
      <c r="H37" s="21">
        <v>4</v>
      </c>
      <c r="I37" s="43"/>
      <c r="J37" s="56">
        <f t="shared" si="10"/>
        <v>5</v>
      </c>
      <c r="K37" s="44"/>
      <c r="L37" s="45">
        <f t="shared" si="11"/>
        <v>45</v>
      </c>
      <c r="M37" s="46"/>
      <c r="O37" s="17">
        <f t="shared" si="12"/>
        <v>45</v>
      </c>
      <c r="P37" s="17">
        <f t="shared" si="13"/>
        <v>40</v>
      </c>
      <c r="Q37" s="17">
        <f t="shared" si="14"/>
        <v>4</v>
      </c>
      <c r="R37" s="17">
        <f t="shared" si="15"/>
        <v>5</v>
      </c>
    </row>
    <row r="38" spans="1:18" ht="20.25" customHeight="1">
      <c r="A38" s="42">
        <v>6</v>
      </c>
      <c r="B38" s="58" t="s">
        <v>37</v>
      </c>
      <c r="C38" s="59" t="s">
        <v>14</v>
      </c>
      <c r="D38" s="21">
        <v>9</v>
      </c>
      <c r="E38" s="21">
        <v>8</v>
      </c>
      <c r="F38" s="21">
        <v>11</v>
      </c>
      <c r="G38" s="21">
        <v>11</v>
      </c>
      <c r="H38" s="21">
        <v>8</v>
      </c>
      <c r="I38" s="43"/>
      <c r="J38" s="56">
        <f t="shared" si="10"/>
        <v>5</v>
      </c>
      <c r="K38" s="44"/>
      <c r="L38" s="45">
        <f t="shared" si="11"/>
        <v>44</v>
      </c>
      <c r="M38" s="46"/>
      <c r="O38" s="17">
        <f t="shared" si="12"/>
        <v>44</v>
      </c>
      <c r="P38" s="17">
        <f t="shared" si="13"/>
        <v>39</v>
      </c>
      <c r="Q38" s="17">
        <f t="shared" si="14"/>
        <v>8</v>
      </c>
      <c r="R38" s="17">
        <f t="shared" si="15"/>
        <v>5</v>
      </c>
    </row>
    <row r="39" spans="1:18" ht="20.25" customHeight="1">
      <c r="A39" s="42">
        <v>7</v>
      </c>
      <c r="B39" s="58" t="s">
        <v>35</v>
      </c>
      <c r="C39" s="59" t="s">
        <v>13</v>
      </c>
      <c r="D39" s="21">
        <v>14</v>
      </c>
      <c r="E39" s="21">
        <v>9</v>
      </c>
      <c r="F39" s="21">
        <v>8</v>
      </c>
      <c r="G39" s="21">
        <v>12</v>
      </c>
      <c r="H39" s="21">
        <v>0</v>
      </c>
      <c r="I39" s="43"/>
      <c r="J39" s="56">
        <f t="shared" si="10"/>
        <v>0</v>
      </c>
      <c r="K39" s="44"/>
      <c r="L39" s="45">
        <f t="shared" si="11"/>
        <v>43</v>
      </c>
      <c r="M39" s="46"/>
      <c r="O39" s="17">
        <f t="shared" si="12"/>
        <v>43</v>
      </c>
      <c r="P39" s="17">
        <f t="shared" si="13"/>
        <v>43</v>
      </c>
      <c r="Q39" s="17">
        <f t="shared" si="14"/>
        <v>0</v>
      </c>
      <c r="R39" s="17">
        <f t="shared" si="15"/>
        <v>0</v>
      </c>
    </row>
    <row r="40" spans="1:18" ht="20.25" customHeight="1">
      <c r="A40" s="42">
        <v>8</v>
      </c>
      <c r="B40" s="58" t="s">
        <v>66</v>
      </c>
      <c r="C40" s="59" t="s">
        <v>44</v>
      </c>
      <c r="D40" s="21">
        <v>0</v>
      </c>
      <c r="E40" s="21">
        <v>0</v>
      </c>
      <c r="F40" s="21">
        <v>12</v>
      </c>
      <c r="G40" s="21">
        <v>17</v>
      </c>
      <c r="H40" s="21">
        <v>13</v>
      </c>
      <c r="I40" s="43"/>
      <c r="J40" s="56">
        <f t="shared" si="10"/>
        <v>0</v>
      </c>
      <c r="K40" s="44"/>
      <c r="L40" s="45">
        <f t="shared" si="11"/>
        <v>42</v>
      </c>
      <c r="M40" s="46"/>
      <c r="O40" s="17">
        <f t="shared" si="12"/>
        <v>42</v>
      </c>
      <c r="P40" s="17">
        <f t="shared" si="13"/>
        <v>42</v>
      </c>
      <c r="Q40" s="17">
        <f t="shared" si="14"/>
        <v>0</v>
      </c>
      <c r="R40" s="17">
        <f t="shared" si="15"/>
        <v>0</v>
      </c>
    </row>
    <row r="41" spans="1:18" ht="20.25" customHeight="1">
      <c r="A41" s="42">
        <v>9</v>
      </c>
      <c r="B41" s="58" t="s">
        <v>38</v>
      </c>
      <c r="C41" s="59" t="s">
        <v>44</v>
      </c>
      <c r="D41" s="21">
        <v>7</v>
      </c>
      <c r="E41" s="21">
        <v>10</v>
      </c>
      <c r="F41" s="21">
        <v>0</v>
      </c>
      <c r="G41" s="21">
        <v>14</v>
      </c>
      <c r="H41" s="21">
        <v>11</v>
      </c>
      <c r="I41" s="43"/>
      <c r="J41" s="56">
        <f t="shared" si="10"/>
        <v>0</v>
      </c>
      <c r="K41" s="44"/>
      <c r="L41" s="45">
        <f t="shared" si="11"/>
        <v>42</v>
      </c>
      <c r="M41" s="46"/>
      <c r="O41" s="17">
        <f t="shared" si="12"/>
        <v>42</v>
      </c>
      <c r="P41" s="17">
        <f t="shared" si="13"/>
        <v>42</v>
      </c>
      <c r="Q41" s="17">
        <f t="shared" si="14"/>
        <v>0</v>
      </c>
      <c r="R41" s="17">
        <f t="shared" si="15"/>
        <v>0</v>
      </c>
    </row>
    <row r="42" spans="1:18" ht="20.25" customHeight="1">
      <c r="A42" s="42">
        <v>10</v>
      </c>
      <c r="B42" s="58" t="s">
        <v>54</v>
      </c>
      <c r="C42" s="59" t="s">
        <v>14</v>
      </c>
      <c r="D42" s="21">
        <v>2</v>
      </c>
      <c r="E42" s="21">
        <v>12</v>
      </c>
      <c r="F42" s="21">
        <v>9</v>
      </c>
      <c r="G42" s="21">
        <v>8</v>
      </c>
      <c r="H42" s="21">
        <v>5</v>
      </c>
      <c r="I42" s="43"/>
      <c r="J42" s="56">
        <f t="shared" si="10"/>
        <v>5</v>
      </c>
      <c r="K42" s="44"/>
      <c r="L42" s="45">
        <f t="shared" si="11"/>
        <v>39</v>
      </c>
      <c r="M42" s="46"/>
      <c r="O42" s="17">
        <f t="shared" si="12"/>
        <v>39</v>
      </c>
      <c r="P42" s="17">
        <f t="shared" si="13"/>
        <v>34</v>
      </c>
      <c r="Q42" s="17">
        <f t="shared" si="14"/>
        <v>2</v>
      </c>
      <c r="R42" s="17">
        <f t="shared" si="15"/>
        <v>5</v>
      </c>
    </row>
    <row r="43" spans="1:18" ht="20.25" customHeight="1">
      <c r="A43" s="42">
        <v>11</v>
      </c>
      <c r="B43" s="58" t="s">
        <v>40</v>
      </c>
      <c r="C43" s="59" t="s">
        <v>14</v>
      </c>
      <c r="D43" s="21">
        <v>4</v>
      </c>
      <c r="E43" s="21">
        <v>11</v>
      </c>
      <c r="F43" s="21">
        <v>5</v>
      </c>
      <c r="G43" s="21">
        <v>1</v>
      </c>
      <c r="H43" s="21">
        <v>12</v>
      </c>
      <c r="I43" s="43"/>
      <c r="J43" s="56">
        <f t="shared" si="10"/>
        <v>5</v>
      </c>
      <c r="K43" s="44"/>
      <c r="L43" s="45">
        <f t="shared" si="11"/>
        <v>37</v>
      </c>
      <c r="M43" s="46"/>
      <c r="O43" s="17">
        <f t="shared" si="12"/>
        <v>37</v>
      </c>
      <c r="P43" s="17">
        <f t="shared" si="13"/>
        <v>32</v>
      </c>
      <c r="Q43" s="17">
        <f t="shared" si="14"/>
        <v>1</v>
      </c>
      <c r="R43" s="17">
        <f t="shared" si="15"/>
        <v>5</v>
      </c>
    </row>
    <row r="44" spans="1:18" ht="20.25" customHeight="1">
      <c r="A44" s="42">
        <v>12</v>
      </c>
      <c r="B44" s="58" t="s">
        <v>42</v>
      </c>
      <c r="C44" s="59" t="s">
        <v>43</v>
      </c>
      <c r="D44" s="21">
        <v>2</v>
      </c>
      <c r="E44" s="21">
        <v>2</v>
      </c>
      <c r="F44" s="21">
        <v>6</v>
      </c>
      <c r="G44" s="21">
        <v>7</v>
      </c>
      <c r="H44" s="21">
        <v>15</v>
      </c>
      <c r="I44" s="43"/>
      <c r="J44" s="56">
        <f t="shared" si="10"/>
        <v>5</v>
      </c>
      <c r="K44" s="44"/>
      <c r="L44" s="45">
        <f t="shared" si="11"/>
        <v>35</v>
      </c>
      <c r="M44" s="46"/>
      <c r="O44" s="17">
        <f t="shared" si="12"/>
        <v>35</v>
      </c>
      <c r="P44" s="17">
        <f t="shared" si="13"/>
        <v>30</v>
      </c>
      <c r="Q44" s="17">
        <f t="shared" si="14"/>
        <v>2</v>
      </c>
      <c r="R44" s="17">
        <f t="shared" si="15"/>
        <v>5</v>
      </c>
    </row>
    <row r="45" spans="1:18" ht="20.25" customHeight="1">
      <c r="A45" s="42">
        <v>13</v>
      </c>
      <c r="B45" s="58" t="s">
        <v>39</v>
      </c>
      <c r="C45" s="59" t="s">
        <v>43</v>
      </c>
      <c r="D45" s="21">
        <v>6</v>
      </c>
      <c r="E45" s="21">
        <v>1</v>
      </c>
      <c r="F45" s="21">
        <v>1</v>
      </c>
      <c r="G45" s="21">
        <v>9</v>
      </c>
      <c r="H45" s="21">
        <v>14</v>
      </c>
      <c r="I45" s="43"/>
      <c r="J45" s="56">
        <f t="shared" si="10"/>
        <v>5</v>
      </c>
      <c r="K45" s="44"/>
      <c r="L45" s="45">
        <f t="shared" si="11"/>
        <v>35</v>
      </c>
      <c r="M45" s="46"/>
      <c r="O45" s="17">
        <f t="shared" si="12"/>
        <v>35</v>
      </c>
      <c r="P45" s="17">
        <f t="shared" si="13"/>
        <v>30</v>
      </c>
      <c r="Q45" s="17">
        <f t="shared" si="14"/>
        <v>1</v>
      </c>
      <c r="R45" s="17">
        <f t="shared" si="15"/>
        <v>5</v>
      </c>
    </row>
    <row r="46" spans="1:18" ht="20.25" customHeight="1">
      <c r="A46" s="42">
        <v>14</v>
      </c>
      <c r="B46" s="58" t="s">
        <v>49</v>
      </c>
      <c r="C46" s="59" t="s">
        <v>13</v>
      </c>
      <c r="D46" s="21">
        <v>11</v>
      </c>
      <c r="E46" s="21">
        <v>1</v>
      </c>
      <c r="F46" s="21">
        <v>7</v>
      </c>
      <c r="G46" s="21">
        <v>1</v>
      </c>
      <c r="H46" s="21">
        <v>3</v>
      </c>
      <c r="I46" s="43"/>
      <c r="J46" s="56">
        <f t="shared" si="10"/>
        <v>5</v>
      </c>
      <c r="K46" s="44"/>
      <c r="L46" s="45">
        <f t="shared" si="11"/>
        <v>27</v>
      </c>
      <c r="M46" s="46"/>
      <c r="O46" s="17">
        <f t="shared" si="12"/>
        <v>27</v>
      </c>
      <c r="P46" s="17">
        <f t="shared" si="13"/>
        <v>22</v>
      </c>
      <c r="Q46" s="17">
        <f t="shared" si="14"/>
        <v>1</v>
      </c>
      <c r="R46" s="17">
        <f t="shared" si="15"/>
        <v>5</v>
      </c>
    </row>
    <row r="47" spans="1:18" ht="20.25" customHeight="1">
      <c r="A47" s="42">
        <v>15</v>
      </c>
      <c r="B47" s="58" t="s">
        <v>55</v>
      </c>
      <c r="C47" s="59" t="s">
        <v>44</v>
      </c>
      <c r="D47" s="21">
        <v>17</v>
      </c>
      <c r="E47" s="21">
        <v>6</v>
      </c>
      <c r="F47" s="21">
        <v>0</v>
      </c>
      <c r="G47" s="21">
        <v>0</v>
      </c>
      <c r="H47" s="21">
        <v>0</v>
      </c>
      <c r="I47" s="43"/>
      <c r="J47" s="56">
        <f t="shared" si="10"/>
        <v>0</v>
      </c>
      <c r="K47" s="44"/>
      <c r="L47" s="45">
        <f t="shared" si="11"/>
        <v>23</v>
      </c>
      <c r="M47" s="46"/>
      <c r="O47" s="17">
        <f t="shared" si="12"/>
        <v>23</v>
      </c>
      <c r="P47" s="17">
        <f t="shared" si="13"/>
        <v>23</v>
      </c>
      <c r="Q47" s="17">
        <f t="shared" si="14"/>
        <v>0</v>
      </c>
      <c r="R47" s="17">
        <f t="shared" si="15"/>
        <v>0</v>
      </c>
    </row>
    <row r="48" spans="1:18" ht="20.25" customHeight="1">
      <c r="A48" s="42">
        <v>16</v>
      </c>
      <c r="B48" s="58" t="s">
        <v>74</v>
      </c>
      <c r="C48" s="59" t="s">
        <v>43</v>
      </c>
      <c r="D48" s="21">
        <v>0</v>
      </c>
      <c r="E48" s="21">
        <v>0</v>
      </c>
      <c r="F48" s="21">
        <v>1</v>
      </c>
      <c r="G48" s="21">
        <v>10</v>
      </c>
      <c r="H48" s="21">
        <v>7</v>
      </c>
      <c r="I48" s="43"/>
      <c r="J48" s="56">
        <f t="shared" si="10"/>
        <v>0</v>
      </c>
      <c r="K48" s="44"/>
      <c r="L48" s="45">
        <f t="shared" si="11"/>
        <v>18</v>
      </c>
      <c r="M48" s="46"/>
      <c r="O48" s="17">
        <f t="shared" si="12"/>
        <v>18</v>
      </c>
      <c r="P48" s="17">
        <f t="shared" si="13"/>
        <v>18</v>
      </c>
      <c r="Q48" s="17">
        <f t="shared" si="14"/>
        <v>0</v>
      </c>
      <c r="R48" s="17">
        <f t="shared" si="15"/>
        <v>0</v>
      </c>
    </row>
    <row r="49" spans="1:18" ht="20.25" customHeight="1">
      <c r="A49" s="42">
        <v>17</v>
      </c>
      <c r="B49" s="58" t="s">
        <v>46</v>
      </c>
      <c r="C49" s="59" t="s">
        <v>13</v>
      </c>
      <c r="D49" s="21">
        <v>8</v>
      </c>
      <c r="E49" s="21">
        <v>0</v>
      </c>
      <c r="F49" s="21">
        <v>2</v>
      </c>
      <c r="G49" s="21">
        <v>6</v>
      </c>
      <c r="H49" s="21">
        <v>0</v>
      </c>
      <c r="I49" s="43"/>
      <c r="J49" s="56">
        <f t="shared" si="10"/>
        <v>0</v>
      </c>
      <c r="K49" s="44"/>
      <c r="L49" s="45">
        <f t="shared" si="11"/>
        <v>16</v>
      </c>
      <c r="M49" s="46"/>
      <c r="O49" s="17">
        <f t="shared" si="12"/>
        <v>16</v>
      </c>
      <c r="P49" s="17">
        <f t="shared" si="13"/>
        <v>16</v>
      </c>
      <c r="Q49" s="17">
        <f t="shared" si="14"/>
        <v>0</v>
      </c>
      <c r="R49" s="17">
        <f t="shared" si="15"/>
        <v>0</v>
      </c>
    </row>
    <row r="50" spans="1:18" ht="20.25" customHeight="1">
      <c r="A50" s="42">
        <v>18</v>
      </c>
      <c r="B50" s="58" t="s">
        <v>69</v>
      </c>
      <c r="C50" s="59" t="s">
        <v>14</v>
      </c>
      <c r="D50" s="21">
        <v>0</v>
      </c>
      <c r="E50" s="21">
        <v>0</v>
      </c>
      <c r="F50" s="21">
        <v>4</v>
      </c>
      <c r="G50" s="21">
        <v>1</v>
      </c>
      <c r="H50" s="21">
        <v>9</v>
      </c>
      <c r="I50" s="43"/>
      <c r="J50" s="56">
        <f t="shared" si="10"/>
        <v>0</v>
      </c>
      <c r="K50" s="44"/>
      <c r="L50" s="45">
        <f t="shared" si="11"/>
        <v>14</v>
      </c>
      <c r="M50" s="46"/>
      <c r="O50" s="17">
        <f t="shared" si="12"/>
        <v>14</v>
      </c>
      <c r="P50" s="17">
        <f t="shared" si="13"/>
        <v>14</v>
      </c>
      <c r="Q50" s="17">
        <f t="shared" si="14"/>
        <v>0</v>
      </c>
      <c r="R50" s="17">
        <f t="shared" si="15"/>
        <v>0</v>
      </c>
    </row>
    <row r="51" spans="1:18" ht="20.25" customHeight="1">
      <c r="A51" s="42">
        <v>19</v>
      </c>
      <c r="B51" s="58" t="s">
        <v>41</v>
      </c>
      <c r="C51" s="59" t="s">
        <v>43</v>
      </c>
      <c r="D51" s="21">
        <v>3</v>
      </c>
      <c r="E51" s="21">
        <v>3</v>
      </c>
      <c r="F51" s="21">
        <v>3</v>
      </c>
      <c r="G51" s="21">
        <v>1</v>
      </c>
      <c r="H51" s="21">
        <v>0</v>
      </c>
      <c r="I51" s="43"/>
      <c r="J51" s="56">
        <f t="shared" si="10"/>
        <v>0</v>
      </c>
      <c r="K51" s="44"/>
      <c r="L51" s="45">
        <f t="shared" si="11"/>
        <v>10</v>
      </c>
      <c r="M51" s="46"/>
      <c r="O51" s="17">
        <f t="shared" si="12"/>
        <v>10</v>
      </c>
      <c r="P51" s="17">
        <f t="shared" si="13"/>
        <v>10</v>
      </c>
      <c r="Q51" s="17">
        <f t="shared" si="14"/>
        <v>0</v>
      </c>
      <c r="R51" s="17">
        <f t="shared" si="15"/>
        <v>0</v>
      </c>
    </row>
    <row r="52" spans="1:18" ht="20.25" customHeight="1">
      <c r="A52" s="42">
        <v>20</v>
      </c>
      <c r="B52" s="58" t="s">
        <v>63</v>
      </c>
      <c r="C52" s="59" t="s">
        <v>14</v>
      </c>
      <c r="D52" s="21">
        <v>0</v>
      </c>
      <c r="E52" s="21">
        <v>7</v>
      </c>
      <c r="F52" s="21">
        <v>1</v>
      </c>
      <c r="G52" s="21">
        <v>1</v>
      </c>
      <c r="H52" s="21">
        <v>0</v>
      </c>
      <c r="I52" s="43"/>
      <c r="J52" s="56">
        <f t="shared" si="10"/>
        <v>0</v>
      </c>
      <c r="K52" s="44"/>
      <c r="L52" s="45">
        <f t="shared" si="11"/>
        <v>9</v>
      </c>
      <c r="M52" s="46"/>
      <c r="O52" s="17">
        <f t="shared" si="12"/>
        <v>9</v>
      </c>
      <c r="P52" s="17">
        <f t="shared" si="13"/>
        <v>9</v>
      </c>
      <c r="Q52" s="17">
        <f t="shared" si="14"/>
        <v>0</v>
      </c>
      <c r="R52" s="17">
        <f t="shared" si="15"/>
        <v>0</v>
      </c>
    </row>
    <row r="53" spans="1:18" ht="20.25" customHeight="1">
      <c r="A53" s="42">
        <v>21</v>
      </c>
      <c r="B53" s="58" t="s">
        <v>47</v>
      </c>
      <c r="C53" s="59" t="s">
        <v>44</v>
      </c>
      <c r="D53" s="21">
        <v>5</v>
      </c>
      <c r="E53" s="21">
        <v>2</v>
      </c>
      <c r="F53" s="21">
        <v>0</v>
      </c>
      <c r="G53" s="21">
        <v>0</v>
      </c>
      <c r="H53" s="21">
        <v>0</v>
      </c>
      <c r="I53" s="43"/>
      <c r="J53" s="56">
        <f t="shared" si="10"/>
        <v>0</v>
      </c>
      <c r="K53" s="44"/>
      <c r="L53" s="45">
        <f t="shared" si="11"/>
        <v>7</v>
      </c>
      <c r="M53" s="46"/>
      <c r="O53" s="17">
        <f t="shared" si="12"/>
        <v>7</v>
      </c>
      <c r="P53" s="17">
        <f t="shared" si="13"/>
        <v>7</v>
      </c>
      <c r="Q53" s="17">
        <f t="shared" si="14"/>
        <v>0</v>
      </c>
      <c r="R53" s="17">
        <f t="shared" si="15"/>
        <v>0</v>
      </c>
    </row>
    <row r="54" spans="1:18" ht="20.25" customHeight="1">
      <c r="A54" s="42">
        <v>22</v>
      </c>
      <c r="B54" s="58" t="s">
        <v>67</v>
      </c>
      <c r="C54" s="59" t="s">
        <v>43</v>
      </c>
      <c r="D54" s="21">
        <v>0</v>
      </c>
      <c r="E54" s="21">
        <v>0</v>
      </c>
      <c r="F54" s="21">
        <v>2</v>
      </c>
      <c r="G54" s="21">
        <v>5</v>
      </c>
      <c r="H54" s="21">
        <v>0</v>
      </c>
      <c r="I54" s="43"/>
      <c r="J54" s="56">
        <f t="shared" si="10"/>
        <v>0</v>
      </c>
      <c r="K54" s="44"/>
      <c r="L54" s="45">
        <f t="shared" si="11"/>
        <v>7</v>
      </c>
      <c r="M54" s="46"/>
      <c r="O54" s="17">
        <f>P54+R54</f>
        <v>7</v>
      </c>
      <c r="P54" s="17">
        <f>SUM(D54:H54)-SUM(Q54:Q54)</f>
        <v>7</v>
      </c>
      <c r="Q54" s="17">
        <f>SMALL(D54:H54,1)</f>
        <v>0</v>
      </c>
      <c r="R54" s="17">
        <f>IF(Q54&gt;0,5,0)</f>
        <v>0</v>
      </c>
    </row>
    <row r="55" spans="1:18" ht="20.25" customHeight="1">
      <c r="A55" s="42">
        <v>23</v>
      </c>
      <c r="B55" s="58" t="s">
        <v>64</v>
      </c>
      <c r="C55" s="59" t="s">
        <v>43</v>
      </c>
      <c r="D55" s="21">
        <v>0</v>
      </c>
      <c r="E55" s="21">
        <v>4</v>
      </c>
      <c r="F55" s="21">
        <v>2</v>
      </c>
      <c r="G55" s="21">
        <v>1</v>
      </c>
      <c r="H55" s="21">
        <v>0</v>
      </c>
      <c r="I55" s="43"/>
      <c r="J55" s="56">
        <f t="shared" si="10"/>
        <v>0</v>
      </c>
      <c r="K55" s="44"/>
      <c r="L55" s="45">
        <f t="shared" si="11"/>
        <v>7</v>
      </c>
      <c r="M55" s="46"/>
      <c r="O55" s="17">
        <f>P55+R55</f>
        <v>7</v>
      </c>
      <c r="P55" s="17">
        <f>SUM(D55:H55)-SUM(Q55:Q55)</f>
        <v>7</v>
      </c>
      <c r="Q55" s="17">
        <f>SMALL(D55:H55,1)</f>
        <v>0</v>
      </c>
      <c r="R55" s="17">
        <f>IF(Q55&gt;0,5,0)</f>
        <v>0</v>
      </c>
    </row>
    <row r="56" spans="1:18" ht="20.25" customHeight="1">
      <c r="A56" s="42">
        <v>24</v>
      </c>
      <c r="B56" s="58" t="s">
        <v>59</v>
      </c>
      <c r="C56" s="59" t="s">
        <v>14</v>
      </c>
      <c r="D56" s="21">
        <v>0</v>
      </c>
      <c r="E56" s="21">
        <v>5</v>
      </c>
      <c r="F56" s="21">
        <v>0</v>
      </c>
      <c r="G56" s="21">
        <v>0</v>
      </c>
      <c r="H56" s="21">
        <v>0</v>
      </c>
      <c r="I56" s="43"/>
      <c r="J56" s="56">
        <f t="shared" si="10"/>
        <v>0</v>
      </c>
      <c r="K56" s="44"/>
      <c r="L56" s="45">
        <f t="shared" si="11"/>
        <v>5</v>
      </c>
      <c r="M56" s="46"/>
      <c r="O56" s="17">
        <f>P56+R56</f>
        <v>5</v>
      </c>
      <c r="P56" s="17">
        <f>SUM(D56:H56)-SUM(Q56:Q56)</f>
        <v>5</v>
      </c>
      <c r="Q56" s="17">
        <f>SMALL(D56:H56,1)</f>
        <v>0</v>
      </c>
      <c r="R56" s="17">
        <f>IF(Q56&gt;0,5,0)</f>
        <v>0</v>
      </c>
    </row>
    <row r="57" spans="1:18" ht="20.25" customHeight="1">
      <c r="A57" s="42">
        <v>25</v>
      </c>
      <c r="B57" s="58" t="s">
        <v>48</v>
      </c>
      <c r="C57" s="59" t="s">
        <v>14</v>
      </c>
      <c r="D57" s="21">
        <v>1</v>
      </c>
      <c r="E57" s="21">
        <v>1</v>
      </c>
      <c r="F57" s="21">
        <v>2</v>
      </c>
      <c r="G57" s="21">
        <v>1</v>
      </c>
      <c r="H57" s="21">
        <v>0</v>
      </c>
      <c r="I57" s="43"/>
      <c r="J57" s="56">
        <f t="shared" si="10"/>
        <v>0</v>
      </c>
      <c r="K57" s="44"/>
      <c r="L57" s="45">
        <f t="shared" si="11"/>
        <v>5</v>
      </c>
      <c r="M57" s="46"/>
      <c r="O57" s="17">
        <f t="shared" si="12"/>
        <v>5</v>
      </c>
      <c r="P57" s="17">
        <f t="shared" si="13"/>
        <v>5</v>
      </c>
      <c r="Q57" s="17">
        <f t="shared" si="14"/>
        <v>0</v>
      </c>
      <c r="R57" s="17">
        <f t="shared" si="15"/>
        <v>0</v>
      </c>
    </row>
    <row r="58" spans="1:18" ht="20.25" customHeight="1">
      <c r="A58" s="42">
        <v>26</v>
      </c>
      <c r="B58" s="58" t="s">
        <v>68</v>
      </c>
      <c r="C58" s="59" t="s">
        <v>44</v>
      </c>
      <c r="D58" s="21">
        <v>0</v>
      </c>
      <c r="E58" s="21">
        <v>0</v>
      </c>
      <c r="F58" s="21">
        <v>2</v>
      </c>
      <c r="G58" s="21">
        <v>1</v>
      </c>
      <c r="H58" s="21">
        <v>1</v>
      </c>
      <c r="I58" s="43"/>
      <c r="J58" s="56">
        <f t="shared" si="10"/>
        <v>0</v>
      </c>
      <c r="K58" s="44"/>
      <c r="L58" s="45">
        <f t="shared" si="11"/>
        <v>4</v>
      </c>
      <c r="M58" s="46"/>
      <c r="O58" s="17">
        <f>P58+R58</f>
        <v>4</v>
      </c>
      <c r="P58" s="17">
        <f>SUM(D58:H58)-SUM(Q58:Q58)</f>
        <v>4</v>
      </c>
      <c r="Q58" s="17">
        <f>SMALL(D58:H58,1)</f>
        <v>0</v>
      </c>
      <c r="R58" s="17">
        <f>IF(Q58&gt;0,5,0)</f>
        <v>0</v>
      </c>
    </row>
    <row r="59" spans="1:18" ht="20.25" customHeight="1">
      <c r="A59" s="42">
        <v>27</v>
      </c>
      <c r="B59" s="58" t="s">
        <v>65</v>
      </c>
      <c r="C59" s="59" t="s">
        <v>13</v>
      </c>
      <c r="D59" s="21">
        <v>0</v>
      </c>
      <c r="E59" s="21">
        <v>1</v>
      </c>
      <c r="F59" s="21">
        <v>0</v>
      </c>
      <c r="G59" s="21">
        <v>0</v>
      </c>
      <c r="H59" s="21">
        <v>0</v>
      </c>
      <c r="I59" s="43"/>
      <c r="J59" s="56">
        <f t="shared" si="10"/>
        <v>0</v>
      </c>
      <c r="K59" s="44"/>
      <c r="L59" s="45">
        <f t="shared" si="11"/>
        <v>1</v>
      </c>
      <c r="M59" s="46"/>
      <c r="O59" s="17">
        <f>P59+R59</f>
        <v>1</v>
      </c>
      <c r="P59" s="17">
        <f>SUM(D59:H59)-SUM(Q59:Q59)</f>
        <v>1</v>
      </c>
      <c r="Q59" s="17">
        <f>SMALL(D59:H59,1)</f>
        <v>0</v>
      </c>
      <c r="R59" s="17">
        <f>IF(Q59&gt;0,5,0)</f>
        <v>0</v>
      </c>
    </row>
    <row r="60" ht="20.25" customHeight="1">
      <c r="A60" s="28"/>
    </row>
    <row r="61" spans="1:13" ht="20.25" customHeight="1">
      <c r="A61" s="28"/>
      <c r="C61" s="24"/>
      <c r="D61" s="25"/>
      <c r="E61" s="25"/>
      <c r="F61" s="25"/>
      <c r="G61" s="25"/>
      <c r="H61" s="25"/>
      <c r="I61" s="26"/>
      <c r="J61" s="25"/>
      <c r="K61" s="25"/>
      <c r="L61" s="25"/>
      <c r="M61" s="25"/>
    </row>
    <row r="62" spans="1:13" ht="20.25" customHeight="1">
      <c r="A62" s="57"/>
      <c r="C62" s="27"/>
      <c r="D62" s="26"/>
      <c r="E62" s="26"/>
      <c r="F62" s="26"/>
      <c r="G62" s="26"/>
      <c r="H62" s="26"/>
      <c r="I62" s="26"/>
      <c r="J62" s="26"/>
      <c r="K62" s="26"/>
      <c r="L62" s="26"/>
      <c r="M62" s="26"/>
    </row>
  </sheetData>
  <sheetProtection/>
  <mergeCells count="2">
    <mergeCell ref="A1:M1"/>
    <mergeCell ref="A2:M2"/>
  </mergeCells>
  <printOptions/>
  <pageMargins left="0.75" right="0.75" top="1" bottom="1" header="0.5" footer="0.5"/>
  <pageSetup fitToHeight="1" fitToWidth="1" horizontalDpi="600" verticalDpi="600" orientation="portrait" paperSize="9" scale="58" r:id="rId1"/>
  <headerFooter alignWithMargins="0">
    <oddFooter>&amp;Cwww.rally.ie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1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7.7109375" style="4" customWidth="1"/>
    <col min="2" max="2" width="27.7109375" style="2" customWidth="1"/>
    <col min="3" max="3" width="19.421875" style="2" customWidth="1"/>
    <col min="4" max="8" width="10.8515625" style="3" customWidth="1"/>
    <col min="9" max="9" width="1.57421875" style="3" customWidth="1"/>
    <col min="10" max="10" width="8.8515625" style="3" customWidth="1"/>
    <col min="11" max="11" width="1.57421875" style="3" customWidth="1"/>
    <col min="12" max="12" width="11.28125" style="3" customWidth="1"/>
    <col min="13" max="13" width="2.8515625" style="3" customWidth="1"/>
    <col min="14" max="19" width="9.140625" style="0" hidden="1" customWidth="1"/>
  </cols>
  <sheetData>
    <row r="1" spans="1:13" s="17" customFormat="1" ht="63.75" customHeight="1">
      <c r="A1" s="98" t="s">
        <v>53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ht="20.25" customHeight="1">
      <c r="A2" s="100" t="s">
        <v>78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1:13" ht="20.25" customHeight="1">
      <c r="A3" s="31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/>
    </row>
    <row r="4" spans="1:12" s="11" customFormat="1" ht="30">
      <c r="A4" s="9" t="s">
        <v>12</v>
      </c>
      <c r="B4" s="10" t="s">
        <v>0</v>
      </c>
      <c r="C4" s="10" t="s">
        <v>1</v>
      </c>
      <c r="D4" s="11" t="s">
        <v>27</v>
      </c>
      <c r="E4" s="11" t="s">
        <v>2</v>
      </c>
      <c r="F4" s="11" t="s">
        <v>8</v>
      </c>
      <c r="G4" s="11" t="s">
        <v>9</v>
      </c>
      <c r="H4" s="11" t="s">
        <v>73</v>
      </c>
      <c r="J4" s="11" t="s">
        <v>10</v>
      </c>
      <c r="L4" s="11" t="s">
        <v>11</v>
      </c>
    </row>
    <row r="5" spans="1:3" s="7" customFormat="1" ht="13.5" customHeight="1">
      <c r="A5" s="5"/>
      <c r="B5" s="6"/>
      <c r="C5" s="6"/>
    </row>
    <row r="6" spans="1:18" s="17" customFormat="1" ht="20.25" customHeight="1">
      <c r="A6" s="12">
        <v>1</v>
      </c>
      <c r="B6" s="23" t="s">
        <v>18</v>
      </c>
      <c r="C6" s="13" t="s">
        <v>4</v>
      </c>
      <c r="D6" s="14">
        <v>8</v>
      </c>
      <c r="E6" s="14">
        <v>10</v>
      </c>
      <c r="F6" s="14">
        <v>10</v>
      </c>
      <c r="G6" s="14">
        <v>10</v>
      </c>
      <c r="H6" s="14">
        <v>0</v>
      </c>
      <c r="I6" s="15"/>
      <c r="J6" s="51">
        <f aca="true" t="shared" si="0" ref="J6:J13">R6</f>
        <v>0</v>
      </c>
      <c r="K6" s="16"/>
      <c r="L6" s="35">
        <f aca="true" t="shared" si="1" ref="L6:L13">O6</f>
        <v>38</v>
      </c>
      <c r="M6" s="34"/>
      <c r="O6" s="17">
        <f aca="true" t="shared" si="2" ref="O6:O11">P6+R6</f>
        <v>38</v>
      </c>
      <c r="P6" s="34">
        <f aca="true" t="shared" si="3" ref="P6:P11">SUM(D6:H6)-SUM(Q6)</f>
        <v>38</v>
      </c>
      <c r="Q6" s="17">
        <f aca="true" t="shared" si="4" ref="Q6:Q11">SMALL(D6:H6,1)</f>
        <v>0</v>
      </c>
      <c r="R6" s="17">
        <f aca="true" t="shared" si="5" ref="R6:R11">IF(Q6&gt;0,5,0)</f>
        <v>0</v>
      </c>
    </row>
    <row r="7" spans="1:18" s="17" customFormat="1" ht="20.25" customHeight="1">
      <c r="A7" s="12">
        <v>2</v>
      </c>
      <c r="B7" s="58" t="s">
        <v>76</v>
      </c>
      <c r="C7" s="13" t="s">
        <v>4</v>
      </c>
      <c r="D7" s="14">
        <v>10</v>
      </c>
      <c r="E7" s="14">
        <v>8</v>
      </c>
      <c r="F7" s="14">
        <v>8</v>
      </c>
      <c r="G7" s="14">
        <v>1</v>
      </c>
      <c r="H7" s="14">
        <v>7</v>
      </c>
      <c r="I7" s="15"/>
      <c r="J7" s="51">
        <f t="shared" si="0"/>
        <v>5</v>
      </c>
      <c r="K7" s="16"/>
      <c r="L7" s="35">
        <f t="shared" si="1"/>
        <v>38</v>
      </c>
      <c r="M7" s="34"/>
      <c r="O7" s="17">
        <f t="shared" si="2"/>
        <v>38</v>
      </c>
      <c r="P7" s="34">
        <f t="shared" si="3"/>
        <v>33</v>
      </c>
      <c r="Q7" s="17">
        <f t="shared" si="4"/>
        <v>1</v>
      </c>
      <c r="R7" s="17">
        <f t="shared" si="5"/>
        <v>5</v>
      </c>
    </row>
    <row r="8" spans="1:18" s="17" customFormat="1" ht="20.25" customHeight="1">
      <c r="A8" s="12">
        <v>3</v>
      </c>
      <c r="B8" s="23" t="s">
        <v>23</v>
      </c>
      <c r="C8" s="13" t="s">
        <v>4</v>
      </c>
      <c r="D8" s="14">
        <v>6</v>
      </c>
      <c r="E8" s="14">
        <v>7</v>
      </c>
      <c r="F8" s="14">
        <v>6</v>
      </c>
      <c r="G8" s="14">
        <v>7</v>
      </c>
      <c r="H8" s="14">
        <v>10</v>
      </c>
      <c r="I8" s="15"/>
      <c r="J8" s="51">
        <f t="shared" si="0"/>
        <v>5</v>
      </c>
      <c r="K8" s="16"/>
      <c r="L8" s="35">
        <f t="shared" si="1"/>
        <v>35</v>
      </c>
      <c r="M8" s="34"/>
      <c r="O8" s="17">
        <f t="shared" si="2"/>
        <v>35</v>
      </c>
      <c r="P8" s="34">
        <f t="shared" si="3"/>
        <v>30</v>
      </c>
      <c r="Q8" s="17">
        <f t="shared" si="4"/>
        <v>6</v>
      </c>
      <c r="R8" s="17">
        <f t="shared" si="5"/>
        <v>5</v>
      </c>
    </row>
    <row r="9" spans="1:18" s="17" customFormat="1" ht="20.25" customHeight="1">
      <c r="A9" s="12">
        <v>4</v>
      </c>
      <c r="B9" s="23" t="s">
        <v>19</v>
      </c>
      <c r="C9" s="13" t="s">
        <v>4</v>
      </c>
      <c r="D9" s="14">
        <v>5</v>
      </c>
      <c r="E9" s="14">
        <v>1</v>
      </c>
      <c r="F9" s="14">
        <v>7</v>
      </c>
      <c r="G9" s="14">
        <v>8</v>
      </c>
      <c r="H9" s="14">
        <v>8</v>
      </c>
      <c r="I9" s="15"/>
      <c r="J9" s="51">
        <f t="shared" si="0"/>
        <v>5</v>
      </c>
      <c r="K9" s="16"/>
      <c r="L9" s="35">
        <f t="shared" si="1"/>
        <v>33</v>
      </c>
      <c r="M9" s="34"/>
      <c r="O9" s="17">
        <f t="shared" si="2"/>
        <v>33</v>
      </c>
      <c r="P9" s="34">
        <f t="shared" si="3"/>
        <v>28</v>
      </c>
      <c r="Q9" s="17">
        <f t="shared" si="4"/>
        <v>1</v>
      </c>
      <c r="R9" s="17">
        <f t="shared" si="5"/>
        <v>5</v>
      </c>
    </row>
    <row r="10" spans="1:18" s="17" customFormat="1" ht="20.25" customHeight="1">
      <c r="A10" s="12">
        <v>5</v>
      </c>
      <c r="B10" s="23" t="s">
        <v>21</v>
      </c>
      <c r="C10" s="13" t="s">
        <v>4</v>
      </c>
      <c r="D10" s="14">
        <v>4</v>
      </c>
      <c r="E10" s="14">
        <v>1</v>
      </c>
      <c r="F10" s="14">
        <v>4</v>
      </c>
      <c r="G10" s="14">
        <v>1</v>
      </c>
      <c r="H10" s="14">
        <v>6</v>
      </c>
      <c r="I10" s="15"/>
      <c r="J10" s="51">
        <f t="shared" si="0"/>
        <v>5</v>
      </c>
      <c r="K10" s="16"/>
      <c r="L10" s="35">
        <f t="shared" si="1"/>
        <v>20</v>
      </c>
      <c r="M10" s="34"/>
      <c r="O10" s="17">
        <f t="shared" si="2"/>
        <v>20</v>
      </c>
      <c r="P10" s="34">
        <f t="shared" si="3"/>
        <v>15</v>
      </c>
      <c r="Q10" s="17">
        <f t="shared" si="4"/>
        <v>1</v>
      </c>
      <c r="R10" s="17">
        <f t="shared" si="5"/>
        <v>5</v>
      </c>
    </row>
    <row r="11" spans="1:18" s="17" customFormat="1" ht="20.25" customHeight="1">
      <c r="A11" s="12">
        <v>6</v>
      </c>
      <c r="B11" s="23" t="s">
        <v>34</v>
      </c>
      <c r="C11" s="13" t="s">
        <v>4</v>
      </c>
      <c r="D11" s="14">
        <v>7</v>
      </c>
      <c r="E11" s="14">
        <v>6</v>
      </c>
      <c r="F11" s="14">
        <v>5</v>
      </c>
      <c r="G11" s="14">
        <v>0</v>
      </c>
      <c r="H11" s="14">
        <v>0</v>
      </c>
      <c r="I11" s="15"/>
      <c r="J11" s="51">
        <f t="shared" si="0"/>
        <v>0</v>
      </c>
      <c r="K11" s="16"/>
      <c r="L11" s="35">
        <f t="shared" si="1"/>
        <v>18</v>
      </c>
      <c r="M11" s="34"/>
      <c r="O11" s="17">
        <f t="shared" si="2"/>
        <v>18</v>
      </c>
      <c r="P11" s="34">
        <f t="shared" si="3"/>
        <v>18</v>
      </c>
      <c r="Q11" s="17">
        <f t="shared" si="4"/>
        <v>0</v>
      </c>
      <c r="R11" s="17">
        <f t="shared" si="5"/>
        <v>0</v>
      </c>
    </row>
    <row r="12" spans="1:18" s="17" customFormat="1" ht="20.25" customHeight="1">
      <c r="A12" s="12">
        <v>7</v>
      </c>
      <c r="B12" s="23" t="s">
        <v>20</v>
      </c>
      <c r="C12" s="13" t="s">
        <v>4</v>
      </c>
      <c r="D12" s="14">
        <v>3</v>
      </c>
      <c r="E12" s="14">
        <v>0</v>
      </c>
      <c r="F12" s="14">
        <v>3</v>
      </c>
      <c r="G12" s="14">
        <v>6</v>
      </c>
      <c r="H12" s="14">
        <v>0</v>
      </c>
      <c r="I12" s="15"/>
      <c r="J12" s="51">
        <f t="shared" si="0"/>
        <v>0</v>
      </c>
      <c r="K12" s="16"/>
      <c r="L12" s="35">
        <f t="shared" si="1"/>
        <v>12</v>
      </c>
      <c r="M12" s="34"/>
      <c r="O12" s="17">
        <f>P12+R12</f>
        <v>12</v>
      </c>
      <c r="P12" s="34">
        <f>SUM(D12:H12)-SUM(Q12)</f>
        <v>12</v>
      </c>
      <c r="Q12" s="17">
        <f>SMALL(D12:H12,1)</f>
        <v>0</v>
      </c>
      <c r="R12" s="17">
        <f>IF(Q12&gt;0,5,0)</f>
        <v>0</v>
      </c>
    </row>
    <row r="13" spans="1:18" s="17" customFormat="1" ht="20.25" customHeight="1">
      <c r="A13" s="12">
        <v>8</v>
      </c>
      <c r="B13" s="58" t="s">
        <v>62</v>
      </c>
      <c r="C13" s="13" t="s">
        <v>4</v>
      </c>
      <c r="D13" s="14">
        <v>0</v>
      </c>
      <c r="E13" s="14">
        <v>1</v>
      </c>
      <c r="F13" s="14">
        <v>0</v>
      </c>
      <c r="G13" s="14">
        <v>0</v>
      </c>
      <c r="H13" s="14">
        <v>0</v>
      </c>
      <c r="I13" s="15"/>
      <c r="J13" s="51">
        <f t="shared" si="0"/>
        <v>0</v>
      </c>
      <c r="K13" s="16"/>
      <c r="L13" s="35">
        <f t="shared" si="1"/>
        <v>1</v>
      </c>
      <c r="M13" s="34"/>
      <c r="O13" s="17">
        <f>P13+R13</f>
        <v>1</v>
      </c>
      <c r="P13" s="34">
        <f>SUM(D13:H13)-SUM(Q13)</f>
        <v>1</v>
      </c>
      <c r="Q13" s="17">
        <f>SMALL(D13:H13,1)</f>
        <v>0</v>
      </c>
      <c r="R13" s="17">
        <f>IF(Q13&gt;0,5,0)</f>
        <v>0</v>
      </c>
    </row>
    <row r="14" spans="1:18" ht="20.25" customHeight="1">
      <c r="A14" s="1"/>
      <c r="D14" s="8"/>
      <c r="E14" s="8"/>
      <c r="F14" s="8"/>
      <c r="G14" s="8"/>
      <c r="H14" s="8"/>
      <c r="J14" s="52"/>
      <c r="K14" s="8"/>
      <c r="L14" s="36"/>
      <c r="M14"/>
      <c r="O14" s="17"/>
      <c r="P14" s="17"/>
      <c r="Q14" s="17"/>
      <c r="R14" s="17"/>
    </row>
    <row r="15" spans="1:18" s="17" customFormat="1" ht="20.25" customHeight="1">
      <c r="A15" s="12">
        <v>1</v>
      </c>
      <c r="B15" s="23" t="s">
        <v>25</v>
      </c>
      <c r="C15" s="13" t="s">
        <v>3</v>
      </c>
      <c r="D15" s="14">
        <v>10</v>
      </c>
      <c r="E15" s="14">
        <v>10</v>
      </c>
      <c r="F15" s="14">
        <v>10</v>
      </c>
      <c r="G15" s="21">
        <v>8</v>
      </c>
      <c r="H15" s="14">
        <v>7</v>
      </c>
      <c r="I15" s="15"/>
      <c r="J15" s="51">
        <f aca="true" t="shared" si="6" ref="J15:J20">R15</f>
        <v>5</v>
      </c>
      <c r="K15" s="16"/>
      <c r="L15" s="37">
        <f aca="true" t="shared" si="7" ref="L15:L20">O15</f>
        <v>43</v>
      </c>
      <c r="M15" s="34"/>
      <c r="O15" s="17">
        <f aca="true" t="shared" si="8" ref="O15:O20">P15+R15</f>
        <v>43</v>
      </c>
      <c r="P15" s="34">
        <f aca="true" t="shared" si="9" ref="P15:P20">SUM(D15:H15)-SUM(Q15)</f>
        <v>38</v>
      </c>
      <c r="Q15" s="17">
        <f aca="true" t="shared" si="10" ref="Q15:Q20">SMALL(D15:H15,1)</f>
        <v>7</v>
      </c>
      <c r="R15" s="17">
        <f aca="true" t="shared" si="11" ref="R15:R20">IF(Q15&gt;0,5,0)</f>
        <v>5</v>
      </c>
    </row>
    <row r="16" spans="1:18" s="17" customFormat="1" ht="20.25" customHeight="1">
      <c r="A16" s="12">
        <v>2</v>
      </c>
      <c r="B16" s="23" t="s">
        <v>29</v>
      </c>
      <c r="C16" s="13" t="s">
        <v>3</v>
      </c>
      <c r="D16" s="14">
        <v>8</v>
      </c>
      <c r="E16" s="14">
        <v>8</v>
      </c>
      <c r="F16" s="14">
        <v>0</v>
      </c>
      <c r="G16" s="21">
        <v>10</v>
      </c>
      <c r="H16" s="14">
        <v>8</v>
      </c>
      <c r="I16" s="15"/>
      <c r="J16" s="51">
        <f t="shared" si="6"/>
        <v>0</v>
      </c>
      <c r="K16" s="16"/>
      <c r="L16" s="37">
        <f t="shared" si="7"/>
        <v>34</v>
      </c>
      <c r="M16" s="34"/>
      <c r="O16" s="17">
        <f t="shared" si="8"/>
        <v>34</v>
      </c>
      <c r="P16" s="34">
        <f t="shared" si="9"/>
        <v>34</v>
      </c>
      <c r="Q16" s="17">
        <f t="shared" si="10"/>
        <v>0</v>
      </c>
      <c r="R16" s="17">
        <f t="shared" si="11"/>
        <v>0</v>
      </c>
    </row>
    <row r="17" spans="1:18" s="17" customFormat="1" ht="20.25" customHeight="1">
      <c r="A17" s="12">
        <v>3</v>
      </c>
      <c r="B17" s="58" t="s">
        <v>75</v>
      </c>
      <c r="C17" s="13" t="s">
        <v>3</v>
      </c>
      <c r="D17" s="14">
        <v>0</v>
      </c>
      <c r="E17" s="14">
        <v>0</v>
      </c>
      <c r="F17" s="14">
        <v>8</v>
      </c>
      <c r="G17" s="21">
        <v>10</v>
      </c>
      <c r="H17" s="14">
        <v>10</v>
      </c>
      <c r="I17" s="15"/>
      <c r="J17" s="51">
        <f t="shared" si="6"/>
        <v>0</v>
      </c>
      <c r="K17" s="16"/>
      <c r="L17" s="37">
        <f t="shared" si="7"/>
        <v>28</v>
      </c>
      <c r="M17" s="34"/>
      <c r="O17" s="17">
        <f t="shared" si="8"/>
        <v>28</v>
      </c>
      <c r="P17" s="34">
        <f t="shared" si="9"/>
        <v>28</v>
      </c>
      <c r="Q17" s="17">
        <f t="shared" si="10"/>
        <v>0</v>
      </c>
      <c r="R17" s="17">
        <f t="shared" si="11"/>
        <v>0</v>
      </c>
    </row>
    <row r="18" spans="1:18" s="17" customFormat="1" ht="20.25" customHeight="1">
      <c r="A18" s="42">
        <v>4</v>
      </c>
      <c r="B18" s="58" t="s">
        <v>56</v>
      </c>
      <c r="C18" s="13" t="s">
        <v>3</v>
      </c>
      <c r="D18" s="14">
        <v>10</v>
      </c>
      <c r="E18" s="14">
        <v>7</v>
      </c>
      <c r="F18" s="14">
        <v>0</v>
      </c>
      <c r="G18" s="21">
        <v>0</v>
      </c>
      <c r="H18" s="14">
        <v>0</v>
      </c>
      <c r="I18" s="15"/>
      <c r="J18" s="51">
        <f t="shared" si="6"/>
        <v>0</v>
      </c>
      <c r="K18" s="16"/>
      <c r="L18" s="37">
        <f t="shared" si="7"/>
        <v>17</v>
      </c>
      <c r="M18" s="34"/>
      <c r="O18" s="17">
        <f t="shared" si="8"/>
        <v>17</v>
      </c>
      <c r="P18" s="34">
        <f t="shared" si="9"/>
        <v>17</v>
      </c>
      <c r="Q18" s="17">
        <f t="shared" si="10"/>
        <v>0</v>
      </c>
      <c r="R18" s="17">
        <f t="shared" si="11"/>
        <v>0</v>
      </c>
    </row>
    <row r="19" spans="1:18" s="17" customFormat="1" ht="20.25" customHeight="1">
      <c r="A19" s="12">
        <v>5</v>
      </c>
      <c r="B19" s="23" t="s">
        <v>30</v>
      </c>
      <c r="C19" s="60" t="s">
        <v>3</v>
      </c>
      <c r="D19" s="21">
        <v>7</v>
      </c>
      <c r="E19" s="21">
        <v>6</v>
      </c>
      <c r="F19" s="21">
        <v>0</v>
      </c>
      <c r="G19" s="21">
        <v>0</v>
      </c>
      <c r="H19" s="21">
        <v>0</v>
      </c>
      <c r="I19" s="43"/>
      <c r="J19" s="56">
        <f t="shared" si="6"/>
        <v>0</v>
      </c>
      <c r="K19" s="44"/>
      <c r="L19" s="61">
        <f t="shared" si="7"/>
        <v>13</v>
      </c>
      <c r="M19" s="34"/>
      <c r="O19" s="17">
        <f t="shared" si="8"/>
        <v>13</v>
      </c>
      <c r="P19" s="34">
        <f t="shared" si="9"/>
        <v>13</v>
      </c>
      <c r="Q19" s="17">
        <f t="shared" si="10"/>
        <v>0</v>
      </c>
      <c r="R19" s="17">
        <f t="shared" si="11"/>
        <v>0</v>
      </c>
    </row>
    <row r="20" spans="1:18" s="46" customFormat="1" ht="20.25" customHeight="1">
      <c r="A20" s="42">
        <v>6</v>
      </c>
      <c r="B20" s="58" t="s">
        <v>71</v>
      </c>
      <c r="C20" s="60" t="s">
        <v>3</v>
      </c>
      <c r="D20" s="21">
        <v>0</v>
      </c>
      <c r="E20" s="21">
        <v>0</v>
      </c>
      <c r="F20" s="21">
        <v>7</v>
      </c>
      <c r="G20" s="21">
        <v>0</v>
      </c>
      <c r="H20" s="21">
        <v>0</v>
      </c>
      <c r="I20" s="43"/>
      <c r="J20" s="56">
        <f t="shared" si="6"/>
        <v>0</v>
      </c>
      <c r="K20" s="44"/>
      <c r="L20" s="61">
        <f t="shared" si="7"/>
        <v>7</v>
      </c>
      <c r="M20" s="62"/>
      <c r="O20" s="46">
        <f t="shared" si="8"/>
        <v>7</v>
      </c>
      <c r="P20" s="62">
        <f t="shared" si="9"/>
        <v>7</v>
      </c>
      <c r="Q20" s="46">
        <f t="shared" si="10"/>
        <v>0</v>
      </c>
      <c r="R20" s="46">
        <f t="shared" si="11"/>
        <v>0</v>
      </c>
    </row>
    <row r="21" spans="1:18" ht="20.25" customHeight="1">
      <c r="A21" s="1"/>
      <c r="D21" s="8"/>
      <c r="E21" s="8"/>
      <c r="F21" s="8"/>
      <c r="G21" s="8"/>
      <c r="H21" s="8"/>
      <c r="J21" s="52"/>
      <c r="K21" s="8"/>
      <c r="L21" s="36"/>
      <c r="M21"/>
      <c r="O21" s="17"/>
      <c r="P21" s="17"/>
      <c r="Q21" s="17"/>
      <c r="R21" s="17"/>
    </row>
    <row r="22" spans="1:18" s="17" customFormat="1" ht="20.25" customHeight="1">
      <c r="A22" s="12">
        <v>1</v>
      </c>
      <c r="B22" s="23" t="s">
        <v>28</v>
      </c>
      <c r="C22" s="13" t="s">
        <v>5</v>
      </c>
      <c r="D22" s="14">
        <v>10</v>
      </c>
      <c r="E22" s="14">
        <v>7</v>
      </c>
      <c r="F22" s="14">
        <v>10</v>
      </c>
      <c r="G22" s="21">
        <v>10</v>
      </c>
      <c r="H22" s="14">
        <v>7</v>
      </c>
      <c r="I22" s="15"/>
      <c r="J22" s="51">
        <f aca="true" t="shared" si="12" ref="J22:J30">R22</f>
        <v>5</v>
      </c>
      <c r="K22" s="16"/>
      <c r="L22" s="35">
        <f aca="true" t="shared" si="13" ref="L22:L30">O22</f>
        <v>42</v>
      </c>
      <c r="O22" s="17">
        <f>P22+R22</f>
        <v>42</v>
      </c>
      <c r="P22" s="34">
        <f>SUM(D22:H22)-SUM(Q22)</f>
        <v>37</v>
      </c>
      <c r="Q22" s="17">
        <f>SMALL(D22:H22,1)</f>
        <v>7</v>
      </c>
      <c r="R22" s="17">
        <f>IF(Q22&gt;0,5,0)</f>
        <v>5</v>
      </c>
    </row>
    <row r="23" spans="1:18" s="17" customFormat="1" ht="20.25" customHeight="1">
      <c r="A23" s="12">
        <v>2</v>
      </c>
      <c r="B23" s="23" t="s">
        <v>31</v>
      </c>
      <c r="C23" s="13" t="s">
        <v>5</v>
      </c>
      <c r="D23" s="14">
        <v>8</v>
      </c>
      <c r="E23" s="14">
        <v>8</v>
      </c>
      <c r="F23" s="14">
        <v>7</v>
      </c>
      <c r="G23" s="21">
        <v>1</v>
      </c>
      <c r="H23" s="14">
        <v>10</v>
      </c>
      <c r="I23" s="15"/>
      <c r="J23" s="51">
        <f t="shared" si="12"/>
        <v>5</v>
      </c>
      <c r="K23" s="16"/>
      <c r="L23" s="35">
        <f t="shared" si="13"/>
        <v>38</v>
      </c>
      <c r="O23" s="17">
        <f>P23+R23</f>
        <v>38</v>
      </c>
      <c r="P23" s="34">
        <f>SUM(D23:H23)-SUM(Q23)</f>
        <v>33</v>
      </c>
      <c r="Q23" s="17">
        <f>SMALL(D23:H23,1)</f>
        <v>1</v>
      </c>
      <c r="R23" s="17">
        <f>IF(Q23&gt;0,5,0)</f>
        <v>5</v>
      </c>
    </row>
    <row r="24" spans="1:18" s="17" customFormat="1" ht="20.25" customHeight="1">
      <c r="A24" s="12">
        <v>3</v>
      </c>
      <c r="B24" s="58" t="s">
        <v>57</v>
      </c>
      <c r="C24" s="13" t="s">
        <v>5</v>
      </c>
      <c r="D24" s="14">
        <v>0</v>
      </c>
      <c r="E24" s="14">
        <v>10</v>
      </c>
      <c r="F24" s="14">
        <v>8</v>
      </c>
      <c r="G24" s="21">
        <v>8</v>
      </c>
      <c r="H24" s="14">
        <v>6</v>
      </c>
      <c r="I24" s="15"/>
      <c r="J24" s="51">
        <f t="shared" si="12"/>
        <v>0</v>
      </c>
      <c r="K24" s="16"/>
      <c r="L24" s="35">
        <f t="shared" si="13"/>
        <v>32</v>
      </c>
      <c r="O24" s="17">
        <f>P24+R24</f>
        <v>32</v>
      </c>
      <c r="P24" s="34">
        <f>SUM(D24:H24)-SUM(Q24)</f>
        <v>32</v>
      </c>
      <c r="Q24" s="17">
        <f>SMALL(D24:H24,1)</f>
        <v>0</v>
      </c>
      <c r="R24" s="17">
        <f>IF(Q24&gt;0,5,0)</f>
        <v>0</v>
      </c>
    </row>
    <row r="25" spans="1:18" s="17" customFormat="1" ht="20.25" customHeight="1">
      <c r="A25" s="12">
        <v>4</v>
      </c>
      <c r="B25" s="58" t="s">
        <v>70</v>
      </c>
      <c r="C25" s="13" t="s">
        <v>5</v>
      </c>
      <c r="D25" s="14">
        <v>0</v>
      </c>
      <c r="E25" s="14">
        <v>0</v>
      </c>
      <c r="F25" s="14">
        <v>6</v>
      </c>
      <c r="G25" s="21">
        <v>1</v>
      </c>
      <c r="H25" s="14">
        <v>8</v>
      </c>
      <c r="I25" s="15"/>
      <c r="J25" s="51">
        <f t="shared" si="12"/>
        <v>0</v>
      </c>
      <c r="K25" s="16"/>
      <c r="L25" s="35">
        <f t="shared" si="13"/>
        <v>15</v>
      </c>
      <c r="O25" s="17">
        <f aca="true" t="shared" si="14" ref="O25:O34">P25+R25</f>
        <v>15</v>
      </c>
      <c r="P25" s="34">
        <f aca="true" t="shared" si="15" ref="P25:P34">SUM(D25:H25)-SUM(Q25)</f>
        <v>15</v>
      </c>
      <c r="Q25" s="17">
        <f aca="true" t="shared" si="16" ref="Q25:Q34">SMALL(D25:H25,1)</f>
        <v>0</v>
      </c>
      <c r="R25" s="17">
        <f aca="true" t="shared" si="17" ref="R25:R34">IF(Q25&gt;0,5,0)</f>
        <v>0</v>
      </c>
    </row>
    <row r="26" spans="1:18" s="17" customFormat="1" ht="20.25" customHeight="1">
      <c r="A26" s="12">
        <v>5</v>
      </c>
      <c r="B26" s="23" t="s">
        <v>33</v>
      </c>
      <c r="C26" s="13" t="s">
        <v>5</v>
      </c>
      <c r="D26" s="14">
        <v>7</v>
      </c>
      <c r="E26" s="14">
        <v>5</v>
      </c>
      <c r="F26" s="14">
        <v>1</v>
      </c>
      <c r="G26" s="21">
        <v>0</v>
      </c>
      <c r="H26" s="14">
        <v>0</v>
      </c>
      <c r="I26" s="15"/>
      <c r="J26" s="51">
        <f t="shared" si="12"/>
        <v>0</v>
      </c>
      <c r="K26" s="16"/>
      <c r="L26" s="35">
        <f t="shared" si="13"/>
        <v>13</v>
      </c>
      <c r="O26" s="17">
        <f t="shared" si="14"/>
        <v>13</v>
      </c>
      <c r="P26" s="34">
        <f t="shared" si="15"/>
        <v>13</v>
      </c>
      <c r="Q26" s="17">
        <f t="shared" si="16"/>
        <v>0</v>
      </c>
      <c r="R26" s="17">
        <f t="shared" si="17"/>
        <v>0</v>
      </c>
    </row>
    <row r="27" spans="1:18" s="17" customFormat="1" ht="20.25" customHeight="1">
      <c r="A27" s="12">
        <v>6</v>
      </c>
      <c r="B27" s="23" t="s">
        <v>22</v>
      </c>
      <c r="C27" s="13" t="s">
        <v>5</v>
      </c>
      <c r="D27" s="14">
        <v>1</v>
      </c>
      <c r="E27" s="14">
        <v>1</v>
      </c>
      <c r="F27" s="14">
        <v>5</v>
      </c>
      <c r="G27" s="21">
        <v>1</v>
      </c>
      <c r="H27" s="14">
        <v>0</v>
      </c>
      <c r="I27" s="15"/>
      <c r="J27" s="51">
        <f t="shared" si="12"/>
        <v>0</v>
      </c>
      <c r="K27" s="16"/>
      <c r="L27" s="35">
        <f t="shared" si="13"/>
        <v>8</v>
      </c>
      <c r="O27" s="17">
        <f t="shared" si="14"/>
        <v>8</v>
      </c>
      <c r="P27" s="34">
        <f t="shared" si="15"/>
        <v>8</v>
      </c>
      <c r="Q27" s="17">
        <f t="shared" si="16"/>
        <v>0</v>
      </c>
      <c r="R27" s="17">
        <f t="shared" si="17"/>
        <v>0</v>
      </c>
    </row>
    <row r="28" spans="1:18" s="17" customFormat="1" ht="20.25" customHeight="1">
      <c r="A28" s="12">
        <v>7</v>
      </c>
      <c r="B28" s="58" t="s">
        <v>60</v>
      </c>
      <c r="C28" s="13" t="s">
        <v>5</v>
      </c>
      <c r="D28" s="14">
        <v>0</v>
      </c>
      <c r="E28" s="14">
        <v>6</v>
      </c>
      <c r="F28" s="14">
        <v>0</v>
      </c>
      <c r="G28" s="21">
        <v>0</v>
      </c>
      <c r="H28" s="14">
        <v>0</v>
      </c>
      <c r="I28" s="15"/>
      <c r="J28" s="51">
        <f t="shared" si="12"/>
        <v>0</v>
      </c>
      <c r="K28" s="16"/>
      <c r="L28" s="35">
        <f t="shared" si="13"/>
        <v>6</v>
      </c>
      <c r="O28" s="17">
        <f>P28+R28</f>
        <v>6</v>
      </c>
      <c r="P28" s="34">
        <f>SUM(D28:H28)-SUM(Q28)</f>
        <v>6</v>
      </c>
      <c r="Q28" s="17">
        <f>SMALL(D28:H28,1)</f>
        <v>0</v>
      </c>
      <c r="R28" s="17">
        <f>IF(Q28&gt;0,5,0)</f>
        <v>0</v>
      </c>
    </row>
    <row r="29" spans="1:18" s="17" customFormat="1" ht="20.25" customHeight="1">
      <c r="A29" s="12">
        <v>8</v>
      </c>
      <c r="B29" s="58" t="s">
        <v>71</v>
      </c>
      <c r="C29" s="13" t="s">
        <v>5</v>
      </c>
      <c r="D29" s="14">
        <v>0</v>
      </c>
      <c r="E29" s="14">
        <v>0</v>
      </c>
      <c r="F29" s="14">
        <v>4</v>
      </c>
      <c r="G29" s="21">
        <v>1</v>
      </c>
      <c r="H29" s="14">
        <v>1</v>
      </c>
      <c r="I29" s="15"/>
      <c r="J29" s="51">
        <f t="shared" si="12"/>
        <v>0</v>
      </c>
      <c r="K29" s="16"/>
      <c r="L29" s="35">
        <f t="shared" si="13"/>
        <v>6</v>
      </c>
      <c r="O29" s="17">
        <f>P29+R29</f>
        <v>6</v>
      </c>
      <c r="P29" s="34">
        <f>SUM(D29:H29)-SUM(Q29)</f>
        <v>6</v>
      </c>
      <c r="Q29" s="17">
        <f>SMALL(D29:H29,1)</f>
        <v>0</v>
      </c>
      <c r="R29" s="17">
        <f>IF(Q29&gt;0,5,0)</f>
        <v>0</v>
      </c>
    </row>
    <row r="30" spans="1:18" s="17" customFormat="1" ht="20.25" customHeight="1">
      <c r="A30" s="12">
        <v>9</v>
      </c>
      <c r="B30" s="58" t="s">
        <v>75</v>
      </c>
      <c r="C30" s="13" t="s">
        <v>5</v>
      </c>
      <c r="D30" s="14">
        <v>0</v>
      </c>
      <c r="E30" s="14">
        <v>4</v>
      </c>
      <c r="F30" s="14">
        <v>0</v>
      </c>
      <c r="G30" s="21">
        <v>0</v>
      </c>
      <c r="H30" s="14">
        <v>0</v>
      </c>
      <c r="I30" s="15"/>
      <c r="J30" s="51">
        <f t="shared" si="12"/>
        <v>0</v>
      </c>
      <c r="K30" s="16"/>
      <c r="L30" s="35">
        <f t="shared" si="13"/>
        <v>4</v>
      </c>
      <c r="O30" s="17">
        <f>P30+R30</f>
        <v>4</v>
      </c>
      <c r="P30" s="34">
        <f>SUM(D30:H30)-SUM(Q30)</f>
        <v>4</v>
      </c>
      <c r="Q30" s="17">
        <f>SMALL(D30:H30,1)</f>
        <v>0</v>
      </c>
      <c r="R30" s="17">
        <f>IF(Q30&gt;0,5,0)</f>
        <v>0</v>
      </c>
    </row>
    <row r="31" spans="10:23" ht="20.25" customHeight="1">
      <c r="J31" s="53"/>
      <c r="M31" s="17"/>
      <c r="N31" s="17"/>
      <c r="O31" s="17" t="e">
        <f t="shared" si="14"/>
        <v>#NUM!</v>
      </c>
      <c r="P31" s="34" t="e">
        <f t="shared" si="15"/>
        <v>#NUM!</v>
      </c>
      <c r="Q31" s="17" t="e">
        <f t="shared" si="16"/>
        <v>#NUM!</v>
      </c>
      <c r="R31" s="17" t="e">
        <f t="shared" si="17"/>
        <v>#NUM!</v>
      </c>
      <c r="S31" s="17"/>
      <c r="T31" s="17"/>
      <c r="U31" s="17"/>
      <c r="V31" s="17"/>
      <c r="W31" s="17"/>
    </row>
    <row r="32" spans="1:18" s="17" customFormat="1" ht="20.25" customHeight="1">
      <c r="A32" s="12">
        <v>1</v>
      </c>
      <c r="B32" s="58" t="s">
        <v>32</v>
      </c>
      <c r="C32" s="13" t="s">
        <v>6</v>
      </c>
      <c r="D32" s="14">
        <v>8</v>
      </c>
      <c r="E32" s="14">
        <v>7</v>
      </c>
      <c r="F32" s="14">
        <v>10</v>
      </c>
      <c r="G32" s="14">
        <v>8</v>
      </c>
      <c r="H32" s="14">
        <v>10</v>
      </c>
      <c r="I32" s="15"/>
      <c r="J32" s="51">
        <f aca="true" t="shared" si="18" ref="J32:J38">R32</f>
        <v>5</v>
      </c>
      <c r="K32" s="16"/>
      <c r="L32" s="35">
        <f aca="true" t="shared" si="19" ref="L32:L38">O32</f>
        <v>41</v>
      </c>
      <c r="O32" s="17">
        <f t="shared" si="14"/>
        <v>41</v>
      </c>
      <c r="P32" s="34">
        <f t="shared" si="15"/>
        <v>36</v>
      </c>
      <c r="Q32" s="17">
        <f t="shared" si="16"/>
        <v>7</v>
      </c>
      <c r="R32" s="17">
        <f t="shared" si="17"/>
        <v>5</v>
      </c>
    </row>
    <row r="33" spans="1:18" s="17" customFormat="1" ht="20.25" customHeight="1">
      <c r="A33" s="12">
        <v>2</v>
      </c>
      <c r="B33" s="58" t="s">
        <v>30</v>
      </c>
      <c r="C33" s="13" t="s">
        <v>6</v>
      </c>
      <c r="D33" s="14">
        <v>0</v>
      </c>
      <c r="E33" s="14">
        <v>0</v>
      </c>
      <c r="F33" s="14">
        <v>0</v>
      </c>
      <c r="G33" s="14">
        <v>10</v>
      </c>
      <c r="H33" s="14">
        <v>8</v>
      </c>
      <c r="I33" s="15"/>
      <c r="J33" s="51">
        <f t="shared" si="18"/>
        <v>0</v>
      </c>
      <c r="K33" s="16"/>
      <c r="L33" s="35">
        <f t="shared" si="19"/>
        <v>18</v>
      </c>
      <c r="O33" s="17">
        <f t="shared" si="14"/>
        <v>18</v>
      </c>
      <c r="P33" s="34">
        <f t="shared" si="15"/>
        <v>18</v>
      </c>
      <c r="Q33" s="17">
        <f t="shared" si="16"/>
        <v>0</v>
      </c>
      <c r="R33" s="17">
        <f t="shared" si="17"/>
        <v>0</v>
      </c>
    </row>
    <row r="34" spans="1:18" s="17" customFormat="1" ht="20.25" customHeight="1">
      <c r="A34" s="12">
        <v>3</v>
      </c>
      <c r="B34" s="58" t="s">
        <v>61</v>
      </c>
      <c r="C34" s="13" t="s">
        <v>6</v>
      </c>
      <c r="D34" s="14">
        <v>0</v>
      </c>
      <c r="E34" s="14">
        <v>10</v>
      </c>
      <c r="F34" s="14">
        <v>7</v>
      </c>
      <c r="G34" s="14">
        <v>1</v>
      </c>
      <c r="H34" s="14">
        <v>0</v>
      </c>
      <c r="I34" s="15"/>
      <c r="J34" s="51">
        <f t="shared" si="18"/>
        <v>0</v>
      </c>
      <c r="K34" s="16"/>
      <c r="L34" s="35">
        <f t="shared" si="19"/>
        <v>18</v>
      </c>
      <c r="O34" s="17">
        <f t="shared" si="14"/>
        <v>18</v>
      </c>
      <c r="P34" s="34">
        <f t="shared" si="15"/>
        <v>18</v>
      </c>
      <c r="Q34" s="17">
        <f t="shared" si="16"/>
        <v>0</v>
      </c>
      <c r="R34" s="17">
        <f t="shared" si="17"/>
        <v>0</v>
      </c>
    </row>
    <row r="35" spans="1:18" s="17" customFormat="1" ht="20.25" customHeight="1">
      <c r="A35" s="12">
        <v>4</v>
      </c>
      <c r="B35" s="58" t="s">
        <v>72</v>
      </c>
      <c r="C35" s="13" t="s">
        <v>6</v>
      </c>
      <c r="D35" s="14">
        <v>0</v>
      </c>
      <c r="E35" s="14">
        <v>0</v>
      </c>
      <c r="F35" s="14">
        <v>8</v>
      </c>
      <c r="G35" s="14">
        <v>7</v>
      </c>
      <c r="H35" s="14">
        <v>0</v>
      </c>
      <c r="I35" s="15"/>
      <c r="J35" s="51">
        <f t="shared" si="18"/>
        <v>0</v>
      </c>
      <c r="K35" s="16"/>
      <c r="L35" s="35">
        <f t="shared" si="19"/>
        <v>15</v>
      </c>
      <c r="O35" s="17">
        <f aca="true" t="shared" si="20" ref="O35:O40">P35+R35</f>
        <v>15</v>
      </c>
      <c r="P35" s="34">
        <f aca="true" t="shared" si="21" ref="P35:P40">SUM(D35:H35)-SUM(Q35)</f>
        <v>15</v>
      </c>
      <c r="Q35" s="17">
        <f aca="true" t="shared" si="22" ref="Q35:Q40">SMALL(D35:H35,1)</f>
        <v>0</v>
      </c>
      <c r="R35" s="17">
        <f aca="true" t="shared" si="23" ref="R35:R40">IF(Q35&gt;0,5,0)</f>
        <v>0</v>
      </c>
    </row>
    <row r="36" spans="1:18" s="17" customFormat="1" ht="20.25" customHeight="1">
      <c r="A36" s="12">
        <v>5</v>
      </c>
      <c r="B36" s="23" t="s">
        <v>26</v>
      </c>
      <c r="C36" s="13" t="s">
        <v>6</v>
      </c>
      <c r="D36" s="14">
        <v>10</v>
      </c>
      <c r="E36" s="14">
        <v>0</v>
      </c>
      <c r="F36" s="14">
        <v>0</v>
      </c>
      <c r="G36" s="14">
        <v>0</v>
      </c>
      <c r="H36" s="14">
        <v>0</v>
      </c>
      <c r="I36" s="15"/>
      <c r="J36" s="51">
        <f t="shared" si="18"/>
        <v>0</v>
      </c>
      <c r="K36" s="16"/>
      <c r="L36" s="35">
        <f t="shared" si="19"/>
        <v>10</v>
      </c>
      <c r="O36" s="17">
        <f t="shared" si="20"/>
        <v>10</v>
      </c>
      <c r="P36" s="34">
        <f t="shared" si="21"/>
        <v>10</v>
      </c>
      <c r="Q36" s="17">
        <f t="shared" si="22"/>
        <v>0</v>
      </c>
      <c r="R36" s="17">
        <f t="shared" si="23"/>
        <v>0</v>
      </c>
    </row>
    <row r="37" spans="1:18" s="17" customFormat="1" ht="20.25" customHeight="1">
      <c r="A37" s="12">
        <v>6</v>
      </c>
      <c r="B37" s="58" t="s">
        <v>58</v>
      </c>
      <c r="C37" s="13" t="s">
        <v>6</v>
      </c>
      <c r="D37" s="14">
        <v>0</v>
      </c>
      <c r="E37" s="14">
        <v>8</v>
      </c>
      <c r="F37" s="14">
        <v>0</v>
      </c>
      <c r="G37" s="14">
        <v>0</v>
      </c>
      <c r="H37" s="14">
        <v>0</v>
      </c>
      <c r="I37" s="15"/>
      <c r="J37" s="51">
        <f t="shared" si="18"/>
        <v>0</v>
      </c>
      <c r="K37" s="16"/>
      <c r="L37" s="35">
        <f t="shared" si="19"/>
        <v>8</v>
      </c>
      <c r="O37" s="17">
        <f t="shared" si="20"/>
        <v>8</v>
      </c>
      <c r="P37" s="34">
        <f t="shared" si="21"/>
        <v>8</v>
      </c>
      <c r="Q37" s="17">
        <f t="shared" si="22"/>
        <v>0</v>
      </c>
      <c r="R37" s="17">
        <f t="shared" si="23"/>
        <v>0</v>
      </c>
    </row>
    <row r="38" spans="1:18" s="17" customFormat="1" ht="20.25" customHeight="1">
      <c r="A38" s="12">
        <v>7</v>
      </c>
      <c r="B38" s="23" t="s">
        <v>33</v>
      </c>
      <c r="C38" s="13" t="s">
        <v>6</v>
      </c>
      <c r="D38" s="14">
        <v>0</v>
      </c>
      <c r="E38" s="14">
        <v>0</v>
      </c>
      <c r="F38" s="14">
        <v>0</v>
      </c>
      <c r="G38" s="14">
        <v>1</v>
      </c>
      <c r="H38" s="14">
        <v>0</v>
      </c>
      <c r="I38" s="15"/>
      <c r="J38" s="51">
        <f t="shared" si="18"/>
        <v>0</v>
      </c>
      <c r="K38" s="16"/>
      <c r="L38" s="35">
        <f t="shared" si="19"/>
        <v>1</v>
      </c>
      <c r="O38" s="17">
        <f t="shared" si="20"/>
        <v>1</v>
      </c>
      <c r="P38" s="34">
        <f t="shared" si="21"/>
        <v>1</v>
      </c>
      <c r="Q38" s="17">
        <f t="shared" si="22"/>
        <v>0</v>
      </c>
      <c r="R38" s="17">
        <f t="shared" si="23"/>
        <v>0</v>
      </c>
    </row>
    <row r="39" spans="1:18" s="17" customFormat="1" ht="20.25" customHeight="1">
      <c r="A39" s="28"/>
      <c r="B39" s="24"/>
      <c r="C39" s="22"/>
      <c r="D39" s="29"/>
      <c r="E39" s="29"/>
      <c r="F39" s="29"/>
      <c r="G39" s="29"/>
      <c r="H39" s="29"/>
      <c r="I39" s="15"/>
      <c r="J39" s="54"/>
      <c r="K39" s="16"/>
      <c r="L39" s="38"/>
      <c r="O39" s="17" t="e">
        <f t="shared" si="20"/>
        <v>#NUM!</v>
      </c>
      <c r="P39" s="34" t="e">
        <f t="shared" si="21"/>
        <v>#NUM!</v>
      </c>
      <c r="Q39" s="17" t="e">
        <f t="shared" si="22"/>
        <v>#NUM!</v>
      </c>
      <c r="R39" s="17" t="e">
        <f t="shared" si="23"/>
        <v>#NUM!</v>
      </c>
    </row>
    <row r="40" spans="1:22" s="11" customFormat="1" ht="30">
      <c r="A40" s="9" t="s">
        <v>12</v>
      </c>
      <c r="B40" s="10" t="s">
        <v>7</v>
      </c>
      <c r="C40" s="10" t="s">
        <v>1</v>
      </c>
      <c r="D40" s="11" t="s">
        <v>27</v>
      </c>
      <c r="E40" s="11" t="s">
        <v>2</v>
      </c>
      <c r="F40" s="11" t="s">
        <v>8</v>
      </c>
      <c r="G40" s="11" t="s">
        <v>9</v>
      </c>
      <c r="H40" s="11" t="s">
        <v>73</v>
      </c>
      <c r="J40" s="41" t="s">
        <v>10</v>
      </c>
      <c r="L40" s="39"/>
      <c r="M40" s="17"/>
      <c r="N40" s="17"/>
      <c r="O40" s="17" t="e">
        <f t="shared" si="20"/>
        <v>#NUM!</v>
      </c>
      <c r="P40" s="34" t="e">
        <f t="shared" si="21"/>
        <v>#NUM!</v>
      </c>
      <c r="Q40" s="17" t="e">
        <f t="shared" si="22"/>
        <v>#NUM!</v>
      </c>
      <c r="R40" s="17" t="e">
        <f t="shared" si="23"/>
        <v>#NUM!</v>
      </c>
      <c r="S40" s="17"/>
      <c r="T40" s="17"/>
      <c r="U40" s="17"/>
      <c r="V40" s="17"/>
    </row>
    <row r="41" spans="1:18" s="7" customFormat="1" ht="15">
      <c r="A41" s="5"/>
      <c r="B41" s="6"/>
      <c r="C41" s="6"/>
      <c r="J41" s="55"/>
      <c r="L41" s="40"/>
      <c r="O41" s="17"/>
      <c r="P41" s="17"/>
      <c r="Q41" s="17"/>
      <c r="R41" s="17"/>
    </row>
    <row r="42" spans="1:18" s="17" customFormat="1" ht="20.25" customHeight="1">
      <c r="A42" s="12">
        <v>1</v>
      </c>
      <c r="B42" s="23" t="s">
        <v>51</v>
      </c>
      <c r="C42" s="13" t="s">
        <v>4</v>
      </c>
      <c r="D42" s="14">
        <v>8</v>
      </c>
      <c r="E42" s="14">
        <v>10</v>
      </c>
      <c r="F42" s="14">
        <v>10</v>
      </c>
      <c r="G42" s="14">
        <v>10</v>
      </c>
      <c r="H42" s="14">
        <v>0</v>
      </c>
      <c r="I42" s="15"/>
      <c r="J42" s="51">
        <f aca="true" t="shared" si="24" ref="J42:J49">R42</f>
        <v>0</v>
      </c>
      <c r="K42" s="16"/>
      <c r="L42" s="37">
        <f aca="true" t="shared" si="25" ref="L42:L49">O42</f>
        <v>38</v>
      </c>
      <c r="O42" s="17">
        <f aca="true" t="shared" si="26" ref="O42:O49">P42+R42</f>
        <v>38</v>
      </c>
      <c r="P42" s="34">
        <f aca="true" t="shared" si="27" ref="P42:P49">SUM(D42:H42)-SUM(Q42)</f>
        <v>38</v>
      </c>
      <c r="Q42" s="17">
        <f aca="true" t="shared" si="28" ref="Q42:Q49">SMALL(D42:H42,1)</f>
        <v>0</v>
      </c>
      <c r="R42" s="17">
        <f aca="true" t="shared" si="29" ref="R42:R49">IF(Q42&gt;0,5,0)</f>
        <v>0</v>
      </c>
    </row>
    <row r="43" spans="1:18" s="17" customFormat="1" ht="20.25" customHeight="1">
      <c r="A43" s="12">
        <v>2</v>
      </c>
      <c r="B43" s="23" t="s">
        <v>52</v>
      </c>
      <c r="C43" s="13" t="s">
        <v>4</v>
      </c>
      <c r="D43" s="14">
        <v>10</v>
      </c>
      <c r="E43" s="14">
        <v>8</v>
      </c>
      <c r="F43" s="14">
        <v>8</v>
      </c>
      <c r="G43" s="14">
        <v>1</v>
      </c>
      <c r="H43" s="14">
        <v>7</v>
      </c>
      <c r="I43" s="15"/>
      <c r="J43" s="51">
        <f t="shared" si="24"/>
        <v>5</v>
      </c>
      <c r="K43" s="16"/>
      <c r="L43" s="37">
        <f t="shared" si="25"/>
        <v>38</v>
      </c>
      <c r="O43" s="17">
        <f t="shared" si="26"/>
        <v>38</v>
      </c>
      <c r="P43" s="34">
        <f t="shared" si="27"/>
        <v>33</v>
      </c>
      <c r="Q43" s="17">
        <f t="shared" si="28"/>
        <v>1</v>
      </c>
      <c r="R43" s="17">
        <f t="shared" si="29"/>
        <v>5</v>
      </c>
    </row>
    <row r="44" spans="1:18" s="17" customFormat="1" ht="20.25" customHeight="1">
      <c r="A44" s="12">
        <v>3</v>
      </c>
      <c r="B44" s="23" t="s">
        <v>36</v>
      </c>
      <c r="C44" s="13" t="s">
        <v>4</v>
      </c>
      <c r="D44" s="14">
        <v>6</v>
      </c>
      <c r="E44" s="14">
        <v>7</v>
      </c>
      <c r="F44" s="14">
        <v>6</v>
      </c>
      <c r="G44" s="14">
        <v>7</v>
      </c>
      <c r="H44" s="14">
        <v>10</v>
      </c>
      <c r="I44" s="15"/>
      <c r="J44" s="51">
        <f t="shared" si="24"/>
        <v>5</v>
      </c>
      <c r="K44" s="16"/>
      <c r="L44" s="37">
        <f t="shared" si="25"/>
        <v>35</v>
      </c>
      <c r="O44" s="17">
        <f t="shared" si="26"/>
        <v>35</v>
      </c>
      <c r="P44" s="34">
        <f t="shared" si="27"/>
        <v>30</v>
      </c>
      <c r="Q44" s="17">
        <f t="shared" si="28"/>
        <v>6</v>
      </c>
      <c r="R44" s="17">
        <f t="shared" si="29"/>
        <v>5</v>
      </c>
    </row>
    <row r="45" spans="1:18" s="17" customFormat="1" ht="20.25" customHeight="1">
      <c r="A45" s="12">
        <v>4</v>
      </c>
      <c r="B45" s="23" t="s">
        <v>45</v>
      </c>
      <c r="C45" s="13" t="s">
        <v>4</v>
      </c>
      <c r="D45" s="14">
        <v>5</v>
      </c>
      <c r="E45" s="14">
        <v>1</v>
      </c>
      <c r="F45" s="14">
        <v>7</v>
      </c>
      <c r="G45" s="14">
        <v>8</v>
      </c>
      <c r="H45" s="14">
        <v>8</v>
      </c>
      <c r="I45" s="15"/>
      <c r="J45" s="51">
        <f t="shared" si="24"/>
        <v>5</v>
      </c>
      <c r="K45" s="16"/>
      <c r="L45" s="37">
        <f t="shared" si="25"/>
        <v>33</v>
      </c>
      <c r="O45" s="17">
        <f t="shared" si="26"/>
        <v>33</v>
      </c>
      <c r="P45" s="34">
        <f t="shared" si="27"/>
        <v>28</v>
      </c>
      <c r="Q45" s="17">
        <f t="shared" si="28"/>
        <v>1</v>
      </c>
      <c r="R45" s="17">
        <f t="shared" si="29"/>
        <v>5</v>
      </c>
    </row>
    <row r="46" spans="1:18" s="17" customFormat="1" ht="20.25" customHeight="1">
      <c r="A46" s="12">
        <v>5</v>
      </c>
      <c r="B46" s="23" t="s">
        <v>35</v>
      </c>
      <c r="C46" s="13" t="s">
        <v>4</v>
      </c>
      <c r="D46" s="14">
        <v>7</v>
      </c>
      <c r="E46" s="14">
        <v>6</v>
      </c>
      <c r="F46" s="14">
        <v>5</v>
      </c>
      <c r="G46" s="14">
        <v>6</v>
      </c>
      <c r="H46" s="14">
        <v>0</v>
      </c>
      <c r="I46" s="15"/>
      <c r="J46" s="51">
        <f t="shared" si="24"/>
        <v>0</v>
      </c>
      <c r="K46" s="16"/>
      <c r="L46" s="37">
        <f t="shared" si="25"/>
        <v>24</v>
      </c>
      <c r="O46" s="17">
        <f t="shared" si="26"/>
        <v>24</v>
      </c>
      <c r="P46" s="34">
        <f t="shared" si="27"/>
        <v>24</v>
      </c>
      <c r="Q46" s="17">
        <f t="shared" si="28"/>
        <v>0</v>
      </c>
      <c r="R46" s="17">
        <f t="shared" si="29"/>
        <v>0</v>
      </c>
    </row>
    <row r="47" spans="1:18" s="17" customFormat="1" ht="20.25" customHeight="1">
      <c r="A47" s="12">
        <v>6</v>
      </c>
      <c r="B47" s="23" t="s">
        <v>49</v>
      </c>
      <c r="C47" s="13" t="s">
        <v>4</v>
      </c>
      <c r="D47" s="14">
        <v>4</v>
      </c>
      <c r="E47" s="14">
        <v>1</v>
      </c>
      <c r="F47" s="14">
        <v>4</v>
      </c>
      <c r="G47" s="14">
        <v>1</v>
      </c>
      <c r="H47" s="14">
        <v>6</v>
      </c>
      <c r="I47" s="15"/>
      <c r="J47" s="51">
        <f t="shared" si="24"/>
        <v>5</v>
      </c>
      <c r="K47" s="16"/>
      <c r="L47" s="37">
        <f t="shared" si="25"/>
        <v>20</v>
      </c>
      <c r="O47" s="17">
        <f>P47+R47</f>
        <v>20</v>
      </c>
      <c r="P47" s="34">
        <f>SUM(D47:H47)-SUM(Q47)</f>
        <v>15</v>
      </c>
      <c r="Q47" s="17">
        <f>SMALL(D47:H47,1)</f>
        <v>1</v>
      </c>
      <c r="R47" s="17">
        <f>IF(Q47&gt;0,5,0)</f>
        <v>5</v>
      </c>
    </row>
    <row r="48" spans="1:18" s="17" customFormat="1" ht="20.25" customHeight="1">
      <c r="A48" s="12">
        <v>7</v>
      </c>
      <c r="B48" s="23" t="s">
        <v>46</v>
      </c>
      <c r="C48" s="13" t="s">
        <v>4</v>
      </c>
      <c r="D48" s="14">
        <v>3</v>
      </c>
      <c r="E48" s="14">
        <v>0</v>
      </c>
      <c r="F48" s="14">
        <v>3</v>
      </c>
      <c r="G48" s="14">
        <v>5</v>
      </c>
      <c r="H48" s="14">
        <v>0</v>
      </c>
      <c r="I48" s="15"/>
      <c r="J48" s="51">
        <f t="shared" si="24"/>
        <v>0</v>
      </c>
      <c r="K48" s="16"/>
      <c r="L48" s="37">
        <f t="shared" si="25"/>
        <v>11</v>
      </c>
      <c r="O48" s="17">
        <f>P48+R48</f>
        <v>11</v>
      </c>
      <c r="P48" s="34">
        <f>SUM(D48:H48)-SUM(Q48)</f>
        <v>11</v>
      </c>
      <c r="Q48" s="17">
        <f>SMALL(D48:H48,1)</f>
        <v>0</v>
      </c>
      <c r="R48" s="17">
        <f>IF(Q48&gt;0,5,0)</f>
        <v>0</v>
      </c>
    </row>
    <row r="49" spans="1:18" s="17" customFormat="1" ht="20.25" customHeight="1">
      <c r="A49" s="12">
        <v>8</v>
      </c>
      <c r="B49" s="58" t="s">
        <v>65</v>
      </c>
      <c r="C49" s="13" t="s">
        <v>4</v>
      </c>
      <c r="D49" s="14">
        <v>0</v>
      </c>
      <c r="E49" s="14">
        <v>1</v>
      </c>
      <c r="F49" s="14">
        <v>0</v>
      </c>
      <c r="G49" s="14">
        <v>0</v>
      </c>
      <c r="H49" s="14">
        <v>0</v>
      </c>
      <c r="I49" s="15"/>
      <c r="J49" s="51">
        <f t="shared" si="24"/>
        <v>0</v>
      </c>
      <c r="K49" s="16"/>
      <c r="L49" s="37">
        <f t="shared" si="25"/>
        <v>1</v>
      </c>
      <c r="O49" s="17">
        <f t="shared" si="26"/>
        <v>1</v>
      </c>
      <c r="P49" s="34">
        <f t="shared" si="27"/>
        <v>1</v>
      </c>
      <c r="Q49" s="17">
        <f t="shared" si="28"/>
        <v>0</v>
      </c>
      <c r="R49" s="17">
        <f t="shared" si="29"/>
        <v>0</v>
      </c>
    </row>
    <row r="50" spans="1:18" ht="20.25" customHeight="1">
      <c r="A50" s="1"/>
      <c r="D50" s="8"/>
      <c r="E50" s="8"/>
      <c r="F50" s="8"/>
      <c r="G50" s="8"/>
      <c r="H50" s="8"/>
      <c r="J50" s="52"/>
      <c r="K50" s="8"/>
      <c r="L50" s="36"/>
      <c r="M50"/>
      <c r="O50" s="17"/>
      <c r="P50" s="17"/>
      <c r="Q50" s="17"/>
      <c r="R50" s="17"/>
    </row>
    <row r="51" spans="1:18" s="17" customFormat="1" ht="20.25" customHeight="1">
      <c r="A51" s="12">
        <v>1</v>
      </c>
      <c r="B51" s="23" t="s">
        <v>50</v>
      </c>
      <c r="C51" s="13" t="s">
        <v>3</v>
      </c>
      <c r="D51" s="14">
        <v>10</v>
      </c>
      <c r="E51" s="14">
        <v>10</v>
      </c>
      <c r="F51" s="14">
        <v>10</v>
      </c>
      <c r="G51" s="21">
        <v>8</v>
      </c>
      <c r="H51" s="14">
        <v>7</v>
      </c>
      <c r="I51" s="15"/>
      <c r="J51" s="51">
        <f>R51</f>
        <v>5</v>
      </c>
      <c r="K51" s="16"/>
      <c r="L51" s="35">
        <f>O51</f>
        <v>43</v>
      </c>
      <c r="O51" s="17">
        <f>P51+R51</f>
        <v>43</v>
      </c>
      <c r="P51" s="34">
        <f>SUM(D51:H51)-SUM(Q51)</f>
        <v>38</v>
      </c>
      <c r="Q51" s="17">
        <f>SMALL(D51:H51,1)</f>
        <v>7</v>
      </c>
      <c r="R51" s="17">
        <f>IF(Q51&gt;0,5,0)</f>
        <v>5</v>
      </c>
    </row>
    <row r="52" spans="1:18" s="17" customFormat="1" ht="20.25" customHeight="1">
      <c r="A52" s="12">
        <v>2</v>
      </c>
      <c r="B52" s="23" t="s">
        <v>38</v>
      </c>
      <c r="C52" s="13" t="s">
        <v>3</v>
      </c>
      <c r="D52" s="14">
        <v>8</v>
      </c>
      <c r="E52" s="14">
        <v>8</v>
      </c>
      <c r="F52" s="14">
        <v>0</v>
      </c>
      <c r="G52" s="21">
        <v>10</v>
      </c>
      <c r="H52" s="14">
        <v>8</v>
      </c>
      <c r="I52" s="15"/>
      <c r="J52" s="51">
        <f>R52</f>
        <v>0</v>
      </c>
      <c r="K52" s="16"/>
      <c r="L52" s="35">
        <f>O52</f>
        <v>34</v>
      </c>
      <c r="O52" s="17">
        <f>P52+R52</f>
        <v>34</v>
      </c>
      <c r="P52" s="34">
        <f>SUM(D52:H52)-SUM(Q52)</f>
        <v>34</v>
      </c>
      <c r="Q52" s="17">
        <f>SMALL(D52:H52,1)</f>
        <v>0</v>
      </c>
      <c r="R52" s="17">
        <f>IF(Q52&gt;0,5,0)</f>
        <v>0</v>
      </c>
    </row>
    <row r="53" spans="1:18" s="17" customFormat="1" ht="20.25" customHeight="1">
      <c r="A53" s="12">
        <v>3</v>
      </c>
      <c r="B53" s="58" t="s">
        <v>66</v>
      </c>
      <c r="C53" s="13" t="s">
        <v>3</v>
      </c>
      <c r="D53" s="14">
        <v>0</v>
      </c>
      <c r="E53" s="14">
        <v>0</v>
      </c>
      <c r="F53" s="14">
        <v>8</v>
      </c>
      <c r="G53" s="21">
        <v>10</v>
      </c>
      <c r="H53" s="14">
        <v>10</v>
      </c>
      <c r="I53" s="15"/>
      <c r="J53" s="51">
        <f>R53</f>
        <v>0</v>
      </c>
      <c r="K53" s="16"/>
      <c r="L53" s="35">
        <f>O53</f>
        <v>28</v>
      </c>
      <c r="O53" s="17">
        <f>P53+R53</f>
        <v>28</v>
      </c>
      <c r="P53" s="34">
        <f>SUM(D53:H53)-SUM(Q53)</f>
        <v>28</v>
      </c>
      <c r="Q53" s="17">
        <f>SMALL(D53:H53,1)</f>
        <v>0</v>
      </c>
      <c r="R53" s="17">
        <f>IF(Q53&gt;0,5,0)</f>
        <v>0</v>
      </c>
    </row>
    <row r="54" spans="1:18" s="17" customFormat="1" ht="20.25" customHeight="1">
      <c r="A54" s="12">
        <v>4</v>
      </c>
      <c r="B54" s="58" t="s">
        <v>55</v>
      </c>
      <c r="C54" s="13" t="s">
        <v>3</v>
      </c>
      <c r="D54" s="14">
        <v>10</v>
      </c>
      <c r="E54" s="14">
        <v>7</v>
      </c>
      <c r="F54" s="14">
        <v>0</v>
      </c>
      <c r="G54" s="21">
        <v>0</v>
      </c>
      <c r="H54" s="14">
        <v>0</v>
      </c>
      <c r="I54" s="15"/>
      <c r="J54" s="51">
        <f>R54</f>
        <v>0</v>
      </c>
      <c r="K54" s="16"/>
      <c r="L54" s="35">
        <f>O54</f>
        <v>17</v>
      </c>
      <c r="O54" s="17">
        <f>P54+R54</f>
        <v>17</v>
      </c>
      <c r="P54" s="34">
        <f>SUM(D54:H54)-SUM(Q54)</f>
        <v>17</v>
      </c>
      <c r="Q54" s="17">
        <f>SMALL(D54:H54,1)</f>
        <v>0</v>
      </c>
      <c r="R54" s="17">
        <f>IF(Q54&gt;0,5,0)</f>
        <v>0</v>
      </c>
    </row>
    <row r="55" spans="1:18" s="17" customFormat="1" ht="20.25" customHeight="1">
      <c r="A55" s="12">
        <v>5</v>
      </c>
      <c r="B55" s="23" t="s">
        <v>47</v>
      </c>
      <c r="C55" s="13" t="s">
        <v>3</v>
      </c>
      <c r="D55" s="14">
        <v>7</v>
      </c>
      <c r="E55" s="14">
        <v>6</v>
      </c>
      <c r="F55" s="14">
        <v>0</v>
      </c>
      <c r="G55" s="21">
        <v>0</v>
      </c>
      <c r="H55" s="14">
        <v>0</v>
      </c>
      <c r="I55" s="15"/>
      <c r="J55" s="51">
        <f>R55</f>
        <v>0</v>
      </c>
      <c r="K55" s="16"/>
      <c r="L55" s="35">
        <f>O55</f>
        <v>13</v>
      </c>
      <c r="O55" s="17">
        <f>P55+R55</f>
        <v>13</v>
      </c>
      <c r="P55" s="34">
        <f>SUM(D55:H55)-SUM(Q55)</f>
        <v>13</v>
      </c>
      <c r="Q55" s="17">
        <f>SMALL(D55:H55,1)</f>
        <v>0</v>
      </c>
      <c r="R55" s="17">
        <f>IF(Q55&gt;0,5,0)</f>
        <v>0</v>
      </c>
    </row>
    <row r="56" spans="1:18" ht="20.25" customHeight="1">
      <c r="A56" s="1"/>
      <c r="D56" s="8"/>
      <c r="E56" s="8"/>
      <c r="F56" s="8"/>
      <c r="G56" s="8"/>
      <c r="H56" s="8"/>
      <c r="J56" s="52"/>
      <c r="K56" s="8"/>
      <c r="L56" s="36"/>
      <c r="M56"/>
      <c r="O56" s="17"/>
      <c r="P56" s="17"/>
      <c r="Q56" s="17"/>
      <c r="R56" s="17"/>
    </row>
    <row r="57" spans="1:18" s="17" customFormat="1" ht="20.25" customHeight="1">
      <c r="A57" s="12">
        <v>1</v>
      </c>
      <c r="B57" s="23" t="s">
        <v>37</v>
      </c>
      <c r="C57" s="13" t="s">
        <v>5</v>
      </c>
      <c r="D57" s="14">
        <v>10</v>
      </c>
      <c r="E57" s="14">
        <v>7</v>
      </c>
      <c r="F57" s="14">
        <v>10</v>
      </c>
      <c r="G57" s="21">
        <v>10</v>
      </c>
      <c r="H57" s="14">
        <v>7</v>
      </c>
      <c r="I57" s="15"/>
      <c r="J57" s="51">
        <f aca="true" t="shared" si="30" ref="J57:J64">R57</f>
        <v>5</v>
      </c>
      <c r="K57" s="16"/>
      <c r="L57" s="37">
        <f aca="true" t="shared" si="31" ref="L57:L64">O57</f>
        <v>42</v>
      </c>
      <c r="O57" s="17">
        <f aca="true" t="shared" si="32" ref="O57:O64">P57+R57</f>
        <v>42</v>
      </c>
      <c r="P57" s="34">
        <f aca="true" t="shared" si="33" ref="P57:P64">SUM(D57:H57)-SUM(Q57)</f>
        <v>37</v>
      </c>
      <c r="Q57" s="17">
        <f aca="true" t="shared" si="34" ref="Q57:Q64">SMALL(D57:H57,1)</f>
        <v>7</v>
      </c>
      <c r="R57" s="17">
        <f aca="true" t="shared" si="35" ref="R57:R64">IF(Q57&gt;0,5,0)</f>
        <v>5</v>
      </c>
    </row>
    <row r="58" spans="1:18" s="17" customFormat="1" ht="20.25" customHeight="1">
      <c r="A58" s="12">
        <v>2</v>
      </c>
      <c r="B58" s="58" t="s">
        <v>54</v>
      </c>
      <c r="C58" s="13" t="s">
        <v>5</v>
      </c>
      <c r="D58" s="14">
        <v>7</v>
      </c>
      <c r="E58" s="14">
        <v>10</v>
      </c>
      <c r="F58" s="14">
        <v>8</v>
      </c>
      <c r="G58" s="21">
        <v>8</v>
      </c>
      <c r="H58" s="14">
        <v>6</v>
      </c>
      <c r="I58" s="15"/>
      <c r="J58" s="51">
        <f t="shared" si="30"/>
        <v>5</v>
      </c>
      <c r="K58" s="16"/>
      <c r="L58" s="37">
        <f t="shared" si="31"/>
        <v>38</v>
      </c>
      <c r="O58" s="17">
        <f t="shared" si="32"/>
        <v>38</v>
      </c>
      <c r="P58" s="34">
        <f t="shared" si="33"/>
        <v>33</v>
      </c>
      <c r="Q58" s="17">
        <f t="shared" si="34"/>
        <v>6</v>
      </c>
      <c r="R58" s="17">
        <f t="shared" si="35"/>
        <v>5</v>
      </c>
    </row>
    <row r="59" spans="1:18" s="17" customFormat="1" ht="20.25" customHeight="1">
      <c r="A59" s="12">
        <v>3</v>
      </c>
      <c r="B59" s="23" t="s">
        <v>40</v>
      </c>
      <c r="C59" s="13" t="s">
        <v>5</v>
      </c>
      <c r="D59" s="14">
        <v>8</v>
      </c>
      <c r="E59" s="14">
        <v>8</v>
      </c>
      <c r="F59" s="14">
        <v>7</v>
      </c>
      <c r="G59" s="21">
        <v>1</v>
      </c>
      <c r="H59" s="14">
        <v>10</v>
      </c>
      <c r="I59" s="15"/>
      <c r="J59" s="51">
        <f t="shared" si="30"/>
        <v>5</v>
      </c>
      <c r="K59" s="16"/>
      <c r="L59" s="37">
        <f t="shared" si="31"/>
        <v>38</v>
      </c>
      <c r="O59" s="17">
        <f t="shared" si="32"/>
        <v>38</v>
      </c>
      <c r="P59" s="34">
        <f t="shared" si="33"/>
        <v>33</v>
      </c>
      <c r="Q59" s="17">
        <f t="shared" si="34"/>
        <v>1</v>
      </c>
      <c r="R59" s="17">
        <f t="shared" si="35"/>
        <v>5</v>
      </c>
    </row>
    <row r="60" spans="1:18" s="17" customFormat="1" ht="20.25" customHeight="1">
      <c r="A60" s="12">
        <v>4</v>
      </c>
      <c r="B60" s="58" t="s">
        <v>69</v>
      </c>
      <c r="C60" s="13" t="s">
        <v>5</v>
      </c>
      <c r="D60" s="14">
        <v>0</v>
      </c>
      <c r="E60" s="14">
        <v>0</v>
      </c>
      <c r="F60" s="14">
        <v>6</v>
      </c>
      <c r="G60" s="21">
        <v>1</v>
      </c>
      <c r="H60" s="14">
        <v>8</v>
      </c>
      <c r="I60" s="15"/>
      <c r="J60" s="51">
        <f t="shared" si="30"/>
        <v>0</v>
      </c>
      <c r="K60" s="16"/>
      <c r="L60" s="37">
        <f t="shared" si="31"/>
        <v>15</v>
      </c>
      <c r="O60" s="17">
        <f t="shared" si="32"/>
        <v>15</v>
      </c>
      <c r="P60" s="34">
        <f t="shared" si="33"/>
        <v>15</v>
      </c>
      <c r="Q60" s="17">
        <f t="shared" si="34"/>
        <v>0</v>
      </c>
      <c r="R60" s="17">
        <f t="shared" si="35"/>
        <v>0</v>
      </c>
    </row>
    <row r="61" spans="1:18" s="17" customFormat="1" ht="20.25" customHeight="1">
      <c r="A61" s="12">
        <v>5</v>
      </c>
      <c r="B61" s="58" t="s">
        <v>63</v>
      </c>
      <c r="C61" s="13" t="s">
        <v>5</v>
      </c>
      <c r="D61" s="14">
        <v>0</v>
      </c>
      <c r="E61" s="14">
        <v>6</v>
      </c>
      <c r="F61" s="14">
        <v>1</v>
      </c>
      <c r="G61" s="21">
        <v>1</v>
      </c>
      <c r="H61" s="14">
        <v>0</v>
      </c>
      <c r="I61" s="15"/>
      <c r="J61" s="51">
        <f t="shared" si="30"/>
        <v>0</v>
      </c>
      <c r="K61" s="16"/>
      <c r="L61" s="37">
        <f t="shared" si="31"/>
        <v>8</v>
      </c>
      <c r="O61" s="17">
        <f t="shared" si="32"/>
        <v>8</v>
      </c>
      <c r="P61" s="34">
        <f t="shared" si="33"/>
        <v>8</v>
      </c>
      <c r="Q61" s="17">
        <f t="shared" si="34"/>
        <v>0</v>
      </c>
      <c r="R61" s="17">
        <f t="shared" si="35"/>
        <v>0</v>
      </c>
    </row>
    <row r="62" spans="1:18" s="17" customFormat="1" ht="20.25" customHeight="1">
      <c r="A62" s="12">
        <v>6</v>
      </c>
      <c r="B62" s="23" t="s">
        <v>48</v>
      </c>
      <c r="C62" s="13" t="s">
        <v>5</v>
      </c>
      <c r="D62" s="14">
        <v>1</v>
      </c>
      <c r="E62" s="14">
        <v>1</v>
      </c>
      <c r="F62" s="14">
        <v>5</v>
      </c>
      <c r="G62" s="21">
        <v>1</v>
      </c>
      <c r="H62" s="14">
        <v>0</v>
      </c>
      <c r="I62" s="15"/>
      <c r="J62" s="51">
        <f t="shared" si="30"/>
        <v>0</v>
      </c>
      <c r="K62" s="16"/>
      <c r="L62" s="37">
        <f t="shared" si="31"/>
        <v>8</v>
      </c>
      <c r="O62" s="17">
        <f t="shared" si="32"/>
        <v>8</v>
      </c>
      <c r="P62" s="34">
        <f t="shared" si="33"/>
        <v>8</v>
      </c>
      <c r="Q62" s="17">
        <f t="shared" si="34"/>
        <v>0</v>
      </c>
      <c r="R62" s="17">
        <f t="shared" si="35"/>
        <v>0</v>
      </c>
    </row>
    <row r="63" spans="1:18" s="17" customFormat="1" ht="20.25" customHeight="1">
      <c r="A63" s="12">
        <v>7</v>
      </c>
      <c r="B63" s="58" t="s">
        <v>68</v>
      </c>
      <c r="C63" s="13" t="s">
        <v>5</v>
      </c>
      <c r="D63" s="14">
        <v>0</v>
      </c>
      <c r="E63" s="14">
        <v>0</v>
      </c>
      <c r="F63" s="14">
        <v>4</v>
      </c>
      <c r="G63" s="21">
        <v>1</v>
      </c>
      <c r="H63" s="14">
        <v>1</v>
      </c>
      <c r="I63" s="15"/>
      <c r="J63" s="51">
        <f t="shared" si="30"/>
        <v>0</v>
      </c>
      <c r="K63" s="16"/>
      <c r="L63" s="37">
        <f t="shared" si="31"/>
        <v>6</v>
      </c>
      <c r="O63" s="17">
        <f t="shared" si="32"/>
        <v>6</v>
      </c>
      <c r="P63" s="34">
        <f t="shared" si="33"/>
        <v>6</v>
      </c>
      <c r="Q63" s="17">
        <f t="shared" si="34"/>
        <v>0</v>
      </c>
      <c r="R63" s="17">
        <f t="shared" si="35"/>
        <v>0</v>
      </c>
    </row>
    <row r="64" spans="1:18" s="17" customFormat="1" ht="20.25" customHeight="1">
      <c r="A64" s="12">
        <v>8</v>
      </c>
      <c r="B64" s="58" t="s">
        <v>59</v>
      </c>
      <c r="C64" s="13" t="s">
        <v>5</v>
      </c>
      <c r="D64" s="14">
        <v>0</v>
      </c>
      <c r="E64" s="14">
        <v>5</v>
      </c>
      <c r="F64" s="14">
        <v>0</v>
      </c>
      <c r="G64" s="21">
        <v>0</v>
      </c>
      <c r="H64" s="14">
        <v>0</v>
      </c>
      <c r="I64" s="15"/>
      <c r="J64" s="51">
        <f t="shared" si="30"/>
        <v>0</v>
      </c>
      <c r="K64" s="16"/>
      <c r="L64" s="37">
        <f t="shared" si="31"/>
        <v>5</v>
      </c>
      <c r="O64" s="17">
        <f t="shared" si="32"/>
        <v>5</v>
      </c>
      <c r="P64" s="34">
        <f t="shared" si="33"/>
        <v>5</v>
      </c>
      <c r="Q64" s="17">
        <f t="shared" si="34"/>
        <v>0</v>
      </c>
      <c r="R64" s="17">
        <f t="shared" si="35"/>
        <v>0</v>
      </c>
    </row>
    <row r="65" spans="10:18" ht="20.25" customHeight="1">
      <c r="J65" s="53"/>
      <c r="L65" s="38"/>
      <c r="M65"/>
      <c r="O65" s="17"/>
      <c r="P65" s="17"/>
      <c r="Q65" s="17"/>
      <c r="R65" s="17"/>
    </row>
    <row r="66" spans="1:18" s="17" customFormat="1" ht="20.25" customHeight="1">
      <c r="A66" s="12">
        <v>1</v>
      </c>
      <c r="B66" s="23" t="s">
        <v>42</v>
      </c>
      <c r="C66" s="13" t="s">
        <v>6</v>
      </c>
      <c r="D66" s="14">
        <v>7</v>
      </c>
      <c r="E66" s="14">
        <v>7</v>
      </c>
      <c r="F66" s="14">
        <v>10</v>
      </c>
      <c r="G66" s="14">
        <v>7</v>
      </c>
      <c r="H66" s="14">
        <v>10</v>
      </c>
      <c r="I66" s="15"/>
      <c r="J66" s="51">
        <f aca="true" t="shared" si="36" ref="J66:J71">R66</f>
        <v>5</v>
      </c>
      <c r="K66" s="16"/>
      <c r="L66" s="35">
        <f aca="true" t="shared" si="37" ref="L66:L71">O66</f>
        <v>39</v>
      </c>
      <c r="O66" s="17">
        <f aca="true" t="shared" si="38" ref="O66:O72">P66+R66</f>
        <v>39</v>
      </c>
      <c r="P66" s="34">
        <f aca="true" t="shared" si="39" ref="P66:P72">SUM(D66:H66)-SUM(Q66)</f>
        <v>34</v>
      </c>
      <c r="Q66" s="17">
        <f aca="true" t="shared" si="40" ref="Q66:Q72">SMALL(D66:H66,1)</f>
        <v>7</v>
      </c>
      <c r="R66" s="17">
        <f aca="true" t="shared" si="41" ref="R66:R72">IF(Q66&gt;0,5,0)</f>
        <v>5</v>
      </c>
    </row>
    <row r="67" spans="1:18" s="17" customFormat="1" ht="20.25" customHeight="1">
      <c r="A67" s="12">
        <v>2</v>
      </c>
      <c r="B67" s="23" t="s">
        <v>39</v>
      </c>
      <c r="C67" s="13" t="s">
        <v>6</v>
      </c>
      <c r="D67" s="14">
        <v>10</v>
      </c>
      <c r="E67" s="14">
        <v>1</v>
      </c>
      <c r="F67" s="14">
        <v>1</v>
      </c>
      <c r="G67" s="14">
        <v>8</v>
      </c>
      <c r="H67" s="14">
        <v>8</v>
      </c>
      <c r="I67" s="15"/>
      <c r="J67" s="51">
        <f t="shared" si="36"/>
        <v>5</v>
      </c>
      <c r="K67" s="16"/>
      <c r="L67" s="37">
        <f t="shared" si="37"/>
        <v>32</v>
      </c>
      <c r="O67" s="17">
        <f t="shared" si="38"/>
        <v>32</v>
      </c>
      <c r="P67" s="34">
        <f t="shared" si="39"/>
        <v>27</v>
      </c>
      <c r="Q67" s="17">
        <f t="shared" si="40"/>
        <v>1</v>
      </c>
      <c r="R67" s="17">
        <f t="shared" si="41"/>
        <v>5</v>
      </c>
    </row>
    <row r="68" spans="1:18" s="17" customFormat="1" ht="20.25" customHeight="1">
      <c r="A68" s="12">
        <v>3</v>
      </c>
      <c r="B68" s="23" t="s">
        <v>41</v>
      </c>
      <c r="C68" s="13" t="s">
        <v>6</v>
      </c>
      <c r="D68" s="14">
        <v>8</v>
      </c>
      <c r="E68" s="14">
        <v>8</v>
      </c>
      <c r="F68" s="14">
        <v>8</v>
      </c>
      <c r="G68" s="14">
        <v>1</v>
      </c>
      <c r="H68" s="14">
        <v>0</v>
      </c>
      <c r="I68" s="15"/>
      <c r="J68" s="51">
        <f t="shared" si="36"/>
        <v>0</v>
      </c>
      <c r="K68" s="16"/>
      <c r="L68" s="37">
        <f t="shared" si="37"/>
        <v>25</v>
      </c>
      <c r="O68" s="17">
        <f t="shared" si="38"/>
        <v>25</v>
      </c>
      <c r="P68" s="34">
        <f t="shared" si="39"/>
        <v>25</v>
      </c>
      <c r="Q68" s="17">
        <f t="shared" si="40"/>
        <v>0</v>
      </c>
      <c r="R68" s="17">
        <f t="shared" si="41"/>
        <v>0</v>
      </c>
    </row>
    <row r="69" spans="1:18" s="17" customFormat="1" ht="20.25" customHeight="1">
      <c r="A69" s="12">
        <v>4</v>
      </c>
      <c r="B69" s="58" t="s">
        <v>74</v>
      </c>
      <c r="C69" s="13" t="s">
        <v>6</v>
      </c>
      <c r="D69" s="14">
        <v>0</v>
      </c>
      <c r="E69" s="14">
        <v>0</v>
      </c>
      <c r="F69" s="14">
        <v>1</v>
      </c>
      <c r="G69" s="14">
        <v>10</v>
      </c>
      <c r="H69" s="14">
        <v>7</v>
      </c>
      <c r="I69" s="15"/>
      <c r="J69" s="51">
        <f t="shared" si="36"/>
        <v>0</v>
      </c>
      <c r="K69" s="16"/>
      <c r="L69" s="37">
        <f t="shared" si="37"/>
        <v>18</v>
      </c>
      <c r="O69" s="17">
        <f t="shared" si="38"/>
        <v>18</v>
      </c>
      <c r="P69" s="34">
        <f t="shared" si="39"/>
        <v>18</v>
      </c>
      <c r="Q69" s="17">
        <f t="shared" si="40"/>
        <v>0</v>
      </c>
      <c r="R69" s="17">
        <f t="shared" si="41"/>
        <v>0</v>
      </c>
    </row>
    <row r="70" spans="1:18" s="17" customFormat="1" ht="20.25" customHeight="1">
      <c r="A70" s="12">
        <v>5</v>
      </c>
      <c r="B70" s="58" t="s">
        <v>64</v>
      </c>
      <c r="C70" s="13" t="s">
        <v>6</v>
      </c>
      <c r="D70" s="14">
        <v>0</v>
      </c>
      <c r="E70" s="14">
        <v>10</v>
      </c>
      <c r="F70" s="14">
        <v>6</v>
      </c>
      <c r="G70" s="14">
        <v>1</v>
      </c>
      <c r="H70" s="14">
        <v>0</v>
      </c>
      <c r="I70" s="15"/>
      <c r="J70" s="51">
        <f t="shared" si="36"/>
        <v>0</v>
      </c>
      <c r="K70" s="16"/>
      <c r="L70" s="37">
        <f t="shared" si="37"/>
        <v>17</v>
      </c>
      <c r="O70" s="17">
        <f t="shared" si="38"/>
        <v>17</v>
      </c>
      <c r="P70" s="34">
        <f t="shared" si="39"/>
        <v>17</v>
      </c>
      <c r="Q70" s="17">
        <f t="shared" si="40"/>
        <v>0</v>
      </c>
      <c r="R70" s="17">
        <f t="shared" si="41"/>
        <v>0</v>
      </c>
    </row>
    <row r="71" spans="1:18" s="17" customFormat="1" ht="20.25" customHeight="1">
      <c r="A71" s="12">
        <v>6</v>
      </c>
      <c r="B71" s="58" t="s">
        <v>67</v>
      </c>
      <c r="C71" s="13" t="s">
        <v>6</v>
      </c>
      <c r="D71" s="14">
        <v>0</v>
      </c>
      <c r="E71" s="14">
        <v>0</v>
      </c>
      <c r="F71" s="14">
        <v>7</v>
      </c>
      <c r="G71" s="14">
        <v>6</v>
      </c>
      <c r="H71" s="14">
        <v>0</v>
      </c>
      <c r="I71" s="15"/>
      <c r="J71" s="51">
        <f t="shared" si="36"/>
        <v>0</v>
      </c>
      <c r="K71" s="16"/>
      <c r="L71" s="37">
        <f t="shared" si="37"/>
        <v>13</v>
      </c>
      <c r="O71" s="17">
        <f t="shared" si="38"/>
        <v>13</v>
      </c>
      <c r="P71" s="34">
        <f t="shared" si="39"/>
        <v>13</v>
      </c>
      <c r="Q71" s="17">
        <f t="shared" si="40"/>
        <v>0</v>
      </c>
      <c r="R71" s="17">
        <f t="shared" si="41"/>
        <v>0</v>
      </c>
    </row>
    <row r="72" spans="13:23" ht="15">
      <c r="M72" s="17"/>
      <c r="N72" s="17"/>
      <c r="O72" s="17" t="e">
        <f t="shared" si="38"/>
        <v>#NUM!</v>
      </c>
      <c r="P72" s="34" t="e">
        <f t="shared" si="39"/>
        <v>#NUM!</v>
      </c>
      <c r="Q72" s="17" t="e">
        <f t="shared" si="40"/>
        <v>#NUM!</v>
      </c>
      <c r="R72" s="17" t="e">
        <f t="shared" si="41"/>
        <v>#NUM!</v>
      </c>
      <c r="S72" s="17"/>
      <c r="T72" s="17"/>
      <c r="U72" s="17"/>
      <c r="V72" s="17"/>
      <c r="W72" s="17"/>
    </row>
    <row r="74" ht="12.75">
      <c r="B74" s="32"/>
    </row>
    <row r="75" ht="12.75">
      <c r="B75" s="32"/>
    </row>
    <row r="76" ht="12.75">
      <c r="B76" s="33"/>
    </row>
    <row r="77" ht="12.75">
      <c r="B77" s="33"/>
    </row>
    <row r="78" ht="12.75">
      <c r="B78" s="33"/>
    </row>
    <row r="79" ht="12.75">
      <c r="B79" s="33"/>
    </row>
    <row r="80" ht="12.75">
      <c r="B80" s="33"/>
    </row>
    <row r="81" ht="12.75">
      <c r="B81" s="33"/>
    </row>
  </sheetData>
  <sheetProtection/>
  <mergeCells count="2">
    <mergeCell ref="A1:M1"/>
    <mergeCell ref="A2:M2"/>
  </mergeCells>
  <printOptions/>
  <pageMargins left="0.75" right="0.75" top="1" bottom="1" header="0.5" footer="0.5"/>
  <pageSetup fitToHeight="1" fitToWidth="1" horizontalDpi="600" verticalDpi="600" orientation="portrait" paperSize="9" scale="50" r:id="rId1"/>
  <headerFooter alignWithMargins="0">
    <oddFooter>&amp;Cwww.rally.ie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zoomScalePageLayoutView="0" workbookViewId="0" topLeftCell="A1">
      <selection activeCell="A1" sqref="A1:M1"/>
    </sheetView>
  </sheetViews>
  <sheetFormatPr defaultColWidth="9.140625" defaultRowHeight="20.25" customHeight="1"/>
  <cols>
    <col min="1" max="1" width="7.7109375" style="18" customWidth="1"/>
    <col min="2" max="2" width="27.7109375" style="19" customWidth="1"/>
    <col min="3" max="3" width="19.421875" style="19" customWidth="1"/>
    <col min="4" max="6" width="9.8515625" style="15" customWidth="1"/>
    <col min="7" max="7" width="9.28125" style="15" customWidth="1"/>
    <col min="8" max="8" width="9.8515625" style="15" customWidth="1"/>
    <col min="9" max="9" width="1.57421875" style="15" customWidth="1"/>
    <col min="10" max="10" width="8.28125" style="15" customWidth="1"/>
    <col min="11" max="11" width="1.57421875" style="15" customWidth="1"/>
    <col min="12" max="12" width="10.140625" style="15" customWidth="1"/>
    <col min="13" max="13" width="9.28125" style="15" customWidth="1"/>
    <col min="14" max="14" width="9.140625" style="17" hidden="1" customWidth="1"/>
    <col min="15" max="15" width="18.28125" style="17" hidden="1" customWidth="1"/>
    <col min="16" max="18" width="9.140625" style="17" hidden="1" customWidth="1"/>
    <col min="19" max="19" width="1.7109375" style="17" customWidth="1"/>
    <col min="20" max="20" width="9.140625" style="17" customWidth="1"/>
    <col min="21" max="16384" width="9.140625" style="17" customWidth="1"/>
  </cols>
  <sheetData>
    <row r="1" spans="1:13" ht="63.75" customHeight="1">
      <c r="A1" s="98" t="s">
        <v>53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ht="20.25" customHeight="1">
      <c r="A2" s="100" t="s">
        <v>79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1:13" ht="20.25" customHeight="1">
      <c r="A3" s="20"/>
      <c r="B3" s="20"/>
      <c r="C3" s="20"/>
      <c r="D3" s="20"/>
      <c r="E3" s="20"/>
      <c r="F3" s="20"/>
      <c r="G3" s="11"/>
      <c r="H3" s="20"/>
      <c r="I3" s="20"/>
      <c r="J3" s="20"/>
      <c r="K3" s="20"/>
      <c r="L3" s="20"/>
      <c r="M3" s="20"/>
    </row>
    <row r="4" spans="1:12" s="11" customFormat="1" ht="30">
      <c r="A4" s="9" t="s">
        <v>12</v>
      </c>
      <c r="B4" s="10" t="s">
        <v>0</v>
      </c>
      <c r="C4" s="10" t="s">
        <v>1</v>
      </c>
      <c r="D4" s="11" t="s">
        <v>27</v>
      </c>
      <c r="E4" s="11" t="s">
        <v>2</v>
      </c>
      <c r="F4" s="11" t="s">
        <v>8</v>
      </c>
      <c r="G4" s="11" t="s">
        <v>9</v>
      </c>
      <c r="H4" s="11" t="s">
        <v>73</v>
      </c>
      <c r="J4" s="11" t="s">
        <v>10</v>
      </c>
      <c r="L4" s="11" t="s">
        <v>11</v>
      </c>
    </row>
    <row r="5" spans="1:18" s="11" customFormat="1" ht="13.5" customHeight="1">
      <c r="A5" s="9"/>
      <c r="B5" s="10"/>
      <c r="C5" s="10"/>
      <c r="O5" s="11" t="s">
        <v>17</v>
      </c>
      <c r="P5" s="11" t="s">
        <v>16</v>
      </c>
      <c r="Q5" s="11" t="s">
        <v>15</v>
      </c>
      <c r="R5" s="11" t="s">
        <v>10</v>
      </c>
    </row>
    <row r="6" spans="1:18" ht="20.25" customHeight="1">
      <c r="A6" s="42">
        <v>1</v>
      </c>
      <c r="B6" s="23" t="s">
        <v>25</v>
      </c>
      <c r="C6" s="59" t="s">
        <v>44</v>
      </c>
      <c r="D6" s="21">
        <v>10</v>
      </c>
      <c r="E6" s="21">
        <v>13</v>
      </c>
      <c r="F6" s="21">
        <v>13</v>
      </c>
      <c r="G6" s="21">
        <v>6</v>
      </c>
      <c r="H6" s="21">
        <v>5</v>
      </c>
      <c r="I6" s="43"/>
      <c r="J6" s="56">
        <f>R6</f>
        <v>5</v>
      </c>
      <c r="K6" s="44"/>
      <c r="L6" s="45">
        <f>O6</f>
        <v>47</v>
      </c>
      <c r="M6" s="46"/>
      <c r="O6" s="34">
        <f>P6+R6</f>
        <v>47</v>
      </c>
      <c r="P6" s="34">
        <f>SUM(D6:H6)-SUM(Q6)</f>
        <v>42</v>
      </c>
      <c r="Q6" s="34">
        <f>SMALL(D6:H6,1)</f>
        <v>5</v>
      </c>
      <c r="R6" s="17">
        <f>IF(Q6&gt;0,5,0)</f>
        <v>5</v>
      </c>
    </row>
    <row r="7" spans="1:18" ht="20.25" customHeight="1">
      <c r="A7" s="42">
        <v>2</v>
      </c>
      <c r="B7" s="58" t="s">
        <v>75</v>
      </c>
      <c r="C7" s="59" t="s">
        <v>44</v>
      </c>
      <c r="D7" s="21">
        <v>0</v>
      </c>
      <c r="E7" s="21">
        <v>4</v>
      </c>
      <c r="F7" s="21">
        <v>12</v>
      </c>
      <c r="G7" s="21">
        <v>17</v>
      </c>
      <c r="H7" s="21">
        <v>13</v>
      </c>
      <c r="I7" s="43"/>
      <c r="J7" s="56">
        <f>R7</f>
        <v>0</v>
      </c>
      <c r="K7" s="44"/>
      <c r="L7" s="45">
        <f>O7</f>
        <v>46</v>
      </c>
      <c r="M7" s="46"/>
      <c r="O7" s="34">
        <f>P7+R7</f>
        <v>46</v>
      </c>
      <c r="P7" s="34">
        <f>SUM(D7:H7)-SUM(Q7)</f>
        <v>46</v>
      </c>
      <c r="Q7" s="34">
        <f>SMALL(D7:H7,1)</f>
        <v>0</v>
      </c>
      <c r="R7" s="17">
        <f>IF(Q7&gt;0,5,0)</f>
        <v>0</v>
      </c>
    </row>
    <row r="8" spans="1:18" ht="20.25" customHeight="1">
      <c r="A8" s="42">
        <v>3</v>
      </c>
      <c r="B8" s="58" t="s">
        <v>28</v>
      </c>
      <c r="C8" s="59" t="s">
        <v>14</v>
      </c>
      <c r="D8" s="21">
        <v>9</v>
      </c>
      <c r="E8" s="21">
        <v>8</v>
      </c>
      <c r="F8" s="21">
        <v>11</v>
      </c>
      <c r="G8" s="21">
        <v>12</v>
      </c>
      <c r="H8" s="21">
        <v>8</v>
      </c>
      <c r="I8" s="43"/>
      <c r="J8" s="56">
        <f>R8</f>
        <v>5</v>
      </c>
      <c r="K8" s="44"/>
      <c r="L8" s="45">
        <f>O8</f>
        <v>45</v>
      </c>
      <c r="M8" s="46"/>
      <c r="O8" s="34">
        <f>P8+R8</f>
        <v>45</v>
      </c>
      <c r="P8" s="34">
        <f>SUM(D8:H8)-SUM(Q8)</f>
        <v>40</v>
      </c>
      <c r="Q8" s="34">
        <f>SMALL(D8:H8,1)</f>
        <v>8</v>
      </c>
      <c r="R8" s="17">
        <f>IF(Q8&gt;0,5,0)</f>
        <v>5</v>
      </c>
    </row>
    <row r="9" spans="1:13" s="11" customFormat="1" ht="30">
      <c r="A9" s="50"/>
      <c r="B9" s="47" t="s">
        <v>7</v>
      </c>
      <c r="C9" s="47" t="s">
        <v>1</v>
      </c>
      <c r="D9" s="11" t="s">
        <v>27</v>
      </c>
      <c r="E9" s="11" t="s">
        <v>2</v>
      </c>
      <c r="F9" s="11" t="s">
        <v>8</v>
      </c>
      <c r="G9" s="11" t="s">
        <v>9</v>
      </c>
      <c r="H9" s="11" t="s">
        <v>73</v>
      </c>
      <c r="I9" s="48"/>
      <c r="J9" s="49" t="s">
        <v>10</v>
      </c>
      <c r="K9" s="48"/>
      <c r="L9" s="49" t="s">
        <v>11</v>
      </c>
      <c r="M9" s="48"/>
    </row>
    <row r="10" spans="1:18" ht="20.25" customHeight="1">
      <c r="A10" s="42">
        <v>1</v>
      </c>
      <c r="B10" s="58" t="s">
        <v>50</v>
      </c>
      <c r="C10" s="59" t="s">
        <v>44</v>
      </c>
      <c r="D10" s="21">
        <v>10</v>
      </c>
      <c r="E10" s="21">
        <v>13</v>
      </c>
      <c r="F10" s="21">
        <v>13</v>
      </c>
      <c r="G10" s="21">
        <v>4</v>
      </c>
      <c r="H10" s="21">
        <v>4</v>
      </c>
      <c r="I10" s="43"/>
      <c r="J10" s="56">
        <f>R10</f>
        <v>5</v>
      </c>
      <c r="K10" s="44"/>
      <c r="L10" s="45">
        <f>O10</f>
        <v>45</v>
      </c>
      <c r="M10" s="46"/>
      <c r="O10" s="17">
        <f>P10+R10</f>
        <v>45</v>
      </c>
      <c r="P10" s="17">
        <f>SUM(D10:H10)-SUM(Q10:Q10)</f>
        <v>40</v>
      </c>
      <c r="Q10" s="17">
        <f>SMALL(D10:H10,1)</f>
        <v>4</v>
      </c>
      <c r="R10" s="17">
        <f>IF(Q10&gt;0,5,0)</f>
        <v>5</v>
      </c>
    </row>
    <row r="11" spans="1:18" ht="20.25" customHeight="1">
      <c r="A11" s="42">
        <v>2</v>
      </c>
      <c r="B11" s="58" t="s">
        <v>37</v>
      </c>
      <c r="C11" s="59" t="s">
        <v>14</v>
      </c>
      <c r="D11" s="21">
        <v>9</v>
      </c>
      <c r="E11" s="21">
        <v>8</v>
      </c>
      <c r="F11" s="21">
        <v>11</v>
      </c>
      <c r="G11" s="21">
        <v>11</v>
      </c>
      <c r="H11" s="21">
        <v>8</v>
      </c>
      <c r="I11" s="43"/>
      <c r="J11" s="56">
        <f>R11</f>
        <v>5</v>
      </c>
      <c r="K11" s="44"/>
      <c r="L11" s="45">
        <f>O11</f>
        <v>44</v>
      </c>
      <c r="M11" s="46"/>
      <c r="O11" s="17">
        <f>P11+R11</f>
        <v>44</v>
      </c>
      <c r="P11" s="17">
        <f>SUM(D11:H11)-SUM(Q11:Q11)</f>
        <v>39</v>
      </c>
      <c r="Q11" s="17">
        <f>SMALL(D11:H11,1)</f>
        <v>8</v>
      </c>
      <c r="R11" s="17">
        <f>IF(Q11&gt;0,5,0)</f>
        <v>5</v>
      </c>
    </row>
    <row r="12" spans="1:18" ht="20.25" customHeight="1">
      <c r="A12" s="42">
        <v>3</v>
      </c>
      <c r="B12" s="58" t="s">
        <v>38</v>
      </c>
      <c r="C12" s="59" t="s">
        <v>44</v>
      </c>
      <c r="D12" s="21">
        <v>7</v>
      </c>
      <c r="E12" s="21">
        <v>10</v>
      </c>
      <c r="F12" s="21">
        <v>0</v>
      </c>
      <c r="G12" s="21">
        <v>14</v>
      </c>
      <c r="H12" s="21">
        <v>11</v>
      </c>
      <c r="I12" s="43"/>
      <c r="J12" s="56">
        <f>R12</f>
        <v>0</v>
      </c>
      <c r="K12" s="44"/>
      <c r="L12" s="45">
        <f>O12</f>
        <v>42</v>
      </c>
      <c r="M12" s="46"/>
      <c r="O12" s="17">
        <f>P12+R12</f>
        <v>42</v>
      </c>
      <c r="P12" s="17">
        <f>SUM(D12:H12)-SUM(Q12:Q12)</f>
        <v>42</v>
      </c>
      <c r="Q12" s="17">
        <f>SMALL(D12:H12,1)</f>
        <v>0</v>
      </c>
      <c r="R12" s="17">
        <f>IF(Q12&gt;0,5,0)</f>
        <v>0</v>
      </c>
    </row>
    <row r="13" ht="20.25" customHeight="1">
      <c r="A13" s="28"/>
    </row>
    <row r="14" spans="1:13" ht="20.25" customHeight="1">
      <c r="A14" s="28"/>
      <c r="C14" s="24"/>
      <c r="D14" s="25"/>
      <c r="E14" s="25"/>
      <c r="F14" s="25"/>
      <c r="G14" s="25"/>
      <c r="H14" s="25"/>
      <c r="I14" s="26"/>
      <c r="J14" s="25"/>
      <c r="K14" s="25"/>
      <c r="L14" s="25"/>
      <c r="M14" s="25"/>
    </row>
    <row r="15" spans="1:13" ht="20.25" customHeight="1">
      <c r="A15" s="57"/>
      <c r="C15" s="27"/>
      <c r="D15" s="26"/>
      <c r="E15" s="26"/>
      <c r="F15" s="26"/>
      <c r="G15" s="26"/>
      <c r="H15" s="26"/>
      <c r="I15" s="26"/>
      <c r="J15" s="26"/>
      <c r="K15" s="26"/>
      <c r="L15" s="26"/>
      <c r="M15" s="26"/>
    </row>
  </sheetData>
  <sheetProtection/>
  <mergeCells count="2">
    <mergeCell ref="A1:M1"/>
    <mergeCell ref="A2:M2"/>
  </mergeCells>
  <printOptions/>
  <pageMargins left="0.75" right="0.75" top="1" bottom="1" header="0.5" footer="0.5"/>
  <pageSetup fitToHeight="1" fitToWidth="1" horizontalDpi="600" verticalDpi="600" orientation="portrait" paperSize="9" scale="58" r:id="rId1"/>
  <headerFooter alignWithMargins="0">
    <oddFooter>&amp;Cwww.rally.ie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3" customWidth="1"/>
    <col min="2" max="2" width="8.28125" style="3" bestFit="1" customWidth="1"/>
    <col min="3" max="3" width="18.00390625" style="72" bestFit="1" customWidth="1"/>
    <col min="4" max="4" width="18.7109375" style="72" bestFit="1" customWidth="1"/>
    <col min="5" max="5" width="11.421875" style="3" bestFit="1" customWidth="1"/>
    <col min="6" max="6" width="21.8515625" style="63" customWidth="1"/>
    <col min="7" max="7" width="6.421875" style="63" customWidth="1"/>
    <col min="8" max="9" width="21.28125" style="3" customWidth="1"/>
    <col min="10" max="10" width="9.7109375" style="3" customWidth="1"/>
    <col min="11" max="15" width="8.8515625" style="69" customWidth="1"/>
    <col min="16" max="16384" width="8.8515625" style="3" customWidth="1"/>
  </cols>
  <sheetData>
    <row r="1" spans="2:15" s="63" customFormat="1" ht="30">
      <c r="B1" s="64" t="s">
        <v>80</v>
      </c>
      <c r="C1" s="65" t="s">
        <v>0</v>
      </c>
      <c r="D1" s="65" t="s">
        <v>7</v>
      </c>
      <c r="E1" s="83" t="s">
        <v>1</v>
      </c>
      <c r="F1" s="85" t="s">
        <v>81</v>
      </c>
      <c r="G1" s="66"/>
      <c r="H1" s="89" t="s">
        <v>128</v>
      </c>
      <c r="I1" s="79" t="s">
        <v>131</v>
      </c>
      <c r="K1" s="66"/>
      <c r="L1" s="66" t="s">
        <v>129</v>
      </c>
      <c r="M1" s="66"/>
      <c r="N1" s="66"/>
      <c r="O1" s="66"/>
    </row>
    <row r="2" spans="1:14" ht="15">
      <c r="A2" s="3">
        <v>1</v>
      </c>
      <c r="B2" s="67">
        <v>2</v>
      </c>
      <c r="C2" s="68" t="s">
        <v>82</v>
      </c>
      <c r="D2" s="68" t="s">
        <v>83</v>
      </c>
      <c r="E2" s="84" t="s">
        <v>4</v>
      </c>
      <c r="F2" s="86">
        <v>1</v>
      </c>
      <c r="G2" s="66"/>
      <c r="H2" s="90">
        <v>1</v>
      </c>
      <c r="I2" s="80">
        <f>F2</f>
        <v>1</v>
      </c>
      <c r="K2" s="24"/>
      <c r="L2" s="69">
        <f>F2-H2</f>
        <v>0</v>
      </c>
      <c r="N2" s="70"/>
    </row>
    <row r="3" spans="1:14" ht="15">
      <c r="A3" s="3">
        <v>2</v>
      </c>
      <c r="B3" s="67">
        <v>10</v>
      </c>
      <c r="C3" s="68" t="s">
        <v>84</v>
      </c>
      <c r="D3" s="68" t="s">
        <v>85</v>
      </c>
      <c r="E3" s="84" t="s">
        <v>6</v>
      </c>
      <c r="F3" s="86">
        <v>7</v>
      </c>
      <c r="G3" s="66"/>
      <c r="H3" s="90" t="s">
        <v>86</v>
      </c>
      <c r="I3" s="80">
        <f>F3</f>
        <v>7</v>
      </c>
      <c r="K3" s="24"/>
      <c r="N3" s="70"/>
    </row>
    <row r="4" spans="1:14" ht="15">
      <c r="A4" s="3">
        <v>7</v>
      </c>
      <c r="B4" s="67">
        <v>7</v>
      </c>
      <c r="C4" s="68" t="s">
        <v>95</v>
      </c>
      <c r="D4" s="68" t="s">
        <v>96</v>
      </c>
      <c r="E4" s="84" t="s">
        <v>6</v>
      </c>
      <c r="F4" s="86">
        <v>12</v>
      </c>
      <c r="G4" s="66"/>
      <c r="H4" s="90">
        <v>62</v>
      </c>
      <c r="I4" s="80">
        <f>H4</f>
        <v>62</v>
      </c>
      <c r="K4" s="70"/>
      <c r="L4" s="69">
        <f>F4-H4</f>
        <v>-50</v>
      </c>
      <c r="N4" s="70"/>
    </row>
    <row r="5" spans="1:14" ht="15">
      <c r="A5" s="3">
        <v>3</v>
      </c>
      <c r="B5" s="67">
        <v>14</v>
      </c>
      <c r="C5" s="68" t="s">
        <v>87</v>
      </c>
      <c r="D5" s="68" t="s">
        <v>88</v>
      </c>
      <c r="E5" s="84" t="s">
        <v>3</v>
      </c>
      <c r="F5" s="86">
        <v>13</v>
      </c>
      <c r="G5" s="66"/>
      <c r="H5" s="90" t="s">
        <v>86</v>
      </c>
      <c r="I5" s="80">
        <f>F5</f>
        <v>13</v>
      </c>
      <c r="K5" s="70"/>
      <c r="N5" s="70"/>
    </row>
    <row r="6" spans="1:14" ht="15">
      <c r="A6" s="3">
        <v>4</v>
      </c>
      <c r="B6" s="67">
        <v>16</v>
      </c>
      <c r="C6" s="68" t="s">
        <v>89</v>
      </c>
      <c r="D6" s="68" t="s">
        <v>90</v>
      </c>
      <c r="E6" s="84" t="s">
        <v>5</v>
      </c>
      <c r="F6" s="86">
        <v>16</v>
      </c>
      <c r="G6" s="66"/>
      <c r="H6" s="90">
        <v>16</v>
      </c>
      <c r="I6" s="80">
        <f>H6</f>
        <v>16</v>
      </c>
      <c r="K6" s="70"/>
      <c r="L6" s="69">
        <f>F6-H6</f>
        <v>0</v>
      </c>
      <c r="N6" s="70"/>
    </row>
    <row r="7" spans="1:14" ht="15">
      <c r="A7" s="3">
        <v>5</v>
      </c>
      <c r="B7" s="67">
        <v>3</v>
      </c>
      <c r="C7" s="68" t="s">
        <v>91</v>
      </c>
      <c r="D7" s="68" t="s">
        <v>92</v>
      </c>
      <c r="E7" s="84" t="s">
        <v>3</v>
      </c>
      <c r="F7" s="86">
        <v>27</v>
      </c>
      <c r="G7" s="66"/>
      <c r="H7" s="90" t="s">
        <v>86</v>
      </c>
      <c r="I7" s="80">
        <f>F7</f>
        <v>27</v>
      </c>
      <c r="K7" s="70"/>
      <c r="N7" s="70"/>
    </row>
    <row r="8" spans="1:14" ht="15">
      <c r="A8" s="3">
        <v>6</v>
      </c>
      <c r="B8" s="67">
        <v>17</v>
      </c>
      <c r="C8" s="71" t="s">
        <v>93</v>
      </c>
      <c r="D8" s="71" t="s">
        <v>94</v>
      </c>
      <c r="E8" s="84" t="s">
        <v>5</v>
      </c>
      <c r="F8" s="86">
        <v>30</v>
      </c>
      <c r="G8" s="66"/>
      <c r="H8" s="90">
        <v>30</v>
      </c>
      <c r="I8" s="80">
        <f aca="true" t="shared" si="0" ref="I8:I21">H8</f>
        <v>30</v>
      </c>
      <c r="K8" s="70"/>
      <c r="L8" s="69">
        <f aca="true" t="shared" si="1" ref="L8:L21">F8-H8</f>
        <v>0</v>
      </c>
      <c r="N8" s="70"/>
    </row>
    <row r="9" spans="1:14" ht="15">
      <c r="A9" s="3">
        <v>8</v>
      </c>
      <c r="B9" s="67">
        <v>12</v>
      </c>
      <c r="C9" s="68" t="s">
        <v>97</v>
      </c>
      <c r="D9" s="68" t="s">
        <v>98</v>
      </c>
      <c r="E9" s="84" t="s">
        <v>4</v>
      </c>
      <c r="F9" s="86">
        <v>107</v>
      </c>
      <c r="G9" s="66"/>
      <c r="H9" s="90">
        <v>107</v>
      </c>
      <c r="I9" s="80">
        <f t="shared" si="0"/>
        <v>107</v>
      </c>
      <c r="K9" s="70"/>
      <c r="L9" s="69">
        <f t="shared" si="1"/>
        <v>0</v>
      </c>
      <c r="N9" s="70"/>
    </row>
    <row r="10" spans="1:14" ht="15">
      <c r="A10" s="3">
        <v>9</v>
      </c>
      <c r="B10" s="67">
        <v>21</v>
      </c>
      <c r="C10" s="71" t="s">
        <v>99</v>
      </c>
      <c r="D10" s="71" t="s">
        <v>100</v>
      </c>
      <c r="E10" s="84" t="s">
        <v>6</v>
      </c>
      <c r="F10" s="86">
        <v>118</v>
      </c>
      <c r="G10" s="66"/>
      <c r="H10" s="90">
        <v>118</v>
      </c>
      <c r="I10" s="80">
        <f t="shared" si="0"/>
        <v>118</v>
      </c>
      <c r="K10" s="70"/>
      <c r="L10" s="69">
        <f t="shared" si="1"/>
        <v>0</v>
      </c>
      <c r="N10" s="70"/>
    </row>
    <row r="11" spans="1:14" ht="15">
      <c r="A11" s="3">
        <v>10</v>
      </c>
      <c r="B11" s="67">
        <v>15</v>
      </c>
      <c r="C11" s="68" t="s">
        <v>101</v>
      </c>
      <c r="D11" s="68" t="s">
        <v>102</v>
      </c>
      <c r="E11" s="84" t="s">
        <v>5</v>
      </c>
      <c r="F11" s="86">
        <v>135</v>
      </c>
      <c r="G11" s="66"/>
      <c r="H11" s="90">
        <v>135</v>
      </c>
      <c r="I11" s="80">
        <f t="shared" si="0"/>
        <v>135</v>
      </c>
      <c r="K11" s="70"/>
      <c r="L11" s="69">
        <f t="shared" si="1"/>
        <v>0</v>
      </c>
      <c r="M11" s="75"/>
      <c r="N11" s="70"/>
    </row>
    <row r="12" spans="1:14" ht="15">
      <c r="A12" s="3">
        <v>11</v>
      </c>
      <c r="B12" s="67">
        <v>13</v>
      </c>
      <c r="C12" s="68" t="s">
        <v>103</v>
      </c>
      <c r="D12" s="68" t="s">
        <v>104</v>
      </c>
      <c r="E12" s="84" t="s">
        <v>5</v>
      </c>
      <c r="F12" s="86">
        <v>135</v>
      </c>
      <c r="G12" s="66"/>
      <c r="H12" s="90">
        <v>160</v>
      </c>
      <c r="I12" s="80">
        <f t="shared" si="0"/>
        <v>160</v>
      </c>
      <c r="K12" s="70"/>
      <c r="L12" s="69">
        <f t="shared" si="1"/>
        <v>-25</v>
      </c>
      <c r="M12" s="76" t="s">
        <v>130</v>
      </c>
      <c r="N12" s="70"/>
    </row>
    <row r="13" spans="1:14" ht="15">
      <c r="A13" s="3">
        <v>12</v>
      </c>
      <c r="B13" s="67">
        <v>1</v>
      </c>
      <c r="C13" s="67" t="s">
        <v>105</v>
      </c>
      <c r="D13" s="68" t="s">
        <v>106</v>
      </c>
      <c r="E13" s="84" t="s">
        <v>6</v>
      </c>
      <c r="F13" s="86">
        <v>211</v>
      </c>
      <c r="G13" s="66"/>
      <c r="H13" s="90">
        <v>232</v>
      </c>
      <c r="I13" s="80">
        <f t="shared" si="0"/>
        <v>232</v>
      </c>
      <c r="K13" s="24"/>
      <c r="L13" s="69">
        <f t="shared" si="1"/>
        <v>-21</v>
      </c>
      <c r="N13" s="70"/>
    </row>
    <row r="14" spans="1:14" ht="15">
      <c r="A14" s="3">
        <v>13</v>
      </c>
      <c r="B14" s="67">
        <v>8</v>
      </c>
      <c r="C14" s="71" t="s">
        <v>107</v>
      </c>
      <c r="D14" s="71" t="s">
        <v>108</v>
      </c>
      <c r="E14" s="84" t="s">
        <v>6</v>
      </c>
      <c r="F14" s="86">
        <v>250</v>
      </c>
      <c r="G14" s="66"/>
      <c r="H14" s="90">
        <v>250</v>
      </c>
      <c r="I14" s="80">
        <f t="shared" si="0"/>
        <v>250</v>
      </c>
      <c r="K14" s="70"/>
      <c r="L14" s="69">
        <f t="shared" si="1"/>
        <v>0</v>
      </c>
      <c r="N14" s="70"/>
    </row>
    <row r="15" spans="1:14" ht="15">
      <c r="A15" s="3">
        <v>14</v>
      </c>
      <c r="B15" s="67">
        <v>22</v>
      </c>
      <c r="C15" s="71" t="s">
        <v>109</v>
      </c>
      <c r="D15" s="71" t="s">
        <v>110</v>
      </c>
      <c r="E15" s="84" t="s">
        <v>6</v>
      </c>
      <c r="F15" s="86">
        <v>340</v>
      </c>
      <c r="G15" s="66"/>
      <c r="H15" s="90">
        <v>340</v>
      </c>
      <c r="I15" s="80">
        <f t="shared" si="0"/>
        <v>340</v>
      </c>
      <c r="K15" s="70"/>
      <c r="L15" s="69">
        <f t="shared" si="1"/>
        <v>0</v>
      </c>
      <c r="N15" s="70"/>
    </row>
    <row r="16" spans="1:14" ht="15">
      <c r="A16" s="3">
        <v>17</v>
      </c>
      <c r="B16" s="67">
        <v>4</v>
      </c>
      <c r="C16" s="67" t="s">
        <v>115</v>
      </c>
      <c r="D16" s="67" t="s">
        <v>116</v>
      </c>
      <c r="E16" s="84" t="s">
        <v>6</v>
      </c>
      <c r="F16" s="86">
        <v>377</v>
      </c>
      <c r="G16" s="66"/>
      <c r="H16" s="90">
        <v>417</v>
      </c>
      <c r="I16" s="80">
        <f t="shared" si="0"/>
        <v>417</v>
      </c>
      <c r="K16" s="70"/>
      <c r="L16" s="69">
        <f t="shared" si="1"/>
        <v>-40</v>
      </c>
      <c r="N16" s="70"/>
    </row>
    <row r="17" spans="1:14" ht="15">
      <c r="A17" s="3">
        <v>15</v>
      </c>
      <c r="B17" s="67">
        <v>5</v>
      </c>
      <c r="C17" s="68" t="s">
        <v>111</v>
      </c>
      <c r="D17" s="68" t="s">
        <v>112</v>
      </c>
      <c r="E17" s="84" t="s">
        <v>4</v>
      </c>
      <c r="F17" s="86">
        <v>401</v>
      </c>
      <c r="G17" s="66"/>
      <c r="H17" s="90">
        <v>401</v>
      </c>
      <c r="I17" s="80">
        <f t="shared" si="0"/>
        <v>401</v>
      </c>
      <c r="K17" s="24"/>
      <c r="L17" s="69">
        <f t="shared" si="1"/>
        <v>0</v>
      </c>
      <c r="N17" s="70"/>
    </row>
    <row r="18" spans="1:14" ht="15">
      <c r="A18" s="3">
        <v>16</v>
      </c>
      <c r="B18" s="67">
        <v>20</v>
      </c>
      <c r="C18" s="68" t="s">
        <v>113</v>
      </c>
      <c r="D18" s="68" t="s">
        <v>114</v>
      </c>
      <c r="E18" s="84" t="s">
        <v>5</v>
      </c>
      <c r="F18" s="86">
        <v>404</v>
      </c>
      <c r="G18" s="66"/>
      <c r="H18" s="90">
        <v>404</v>
      </c>
      <c r="I18" s="80">
        <f t="shared" si="0"/>
        <v>404</v>
      </c>
      <c r="K18" s="70"/>
      <c r="L18" s="69">
        <f t="shared" si="1"/>
        <v>0</v>
      </c>
      <c r="N18" s="70"/>
    </row>
    <row r="19" spans="1:14" ht="15">
      <c r="A19" s="3">
        <v>19</v>
      </c>
      <c r="B19" s="67">
        <v>6</v>
      </c>
      <c r="C19" s="71" t="s">
        <v>119</v>
      </c>
      <c r="D19" s="71" t="s">
        <v>120</v>
      </c>
      <c r="E19" s="84" t="s">
        <v>6</v>
      </c>
      <c r="F19" s="86">
        <v>415</v>
      </c>
      <c r="G19" s="66"/>
      <c r="H19" s="90">
        <v>455</v>
      </c>
      <c r="I19" s="80">
        <f t="shared" si="0"/>
        <v>455</v>
      </c>
      <c r="K19" s="24"/>
      <c r="L19" s="69">
        <f t="shared" si="1"/>
        <v>-40</v>
      </c>
      <c r="N19" s="70"/>
    </row>
    <row r="20" spans="1:14" ht="15">
      <c r="A20" s="3">
        <v>18</v>
      </c>
      <c r="B20" s="67">
        <v>11</v>
      </c>
      <c r="C20" s="68" t="s">
        <v>117</v>
      </c>
      <c r="D20" s="68" t="s">
        <v>118</v>
      </c>
      <c r="E20" s="84" t="s">
        <v>3</v>
      </c>
      <c r="F20" s="86">
        <v>425</v>
      </c>
      <c r="G20" s="66"/>
      <c r="H20" s="90">
        <v>425</v>
      </c>
      <c r="I20" s="80">
        <f t="shared" si="0"/>
        <v>425</v>
      </c>
      <c r="K20" s="70"/>
      <c r="L20" s="69">
        <f t="shared" si="1"/>
        <v>0</v>
      </c>
      <c r="N20" s="70"/>
    </row>
    <row r="21" spans="1:14" ht="15">
      <c r="A21" s="3">
        <v>20</v>
      </c>
      <c r="B21" s="67">
        <v>9</v>
      </c>
      <c r="C21" s="68" t="s">
        <v>121</v>
      </c>
      <c r="D21" s="68" t="s">
        <v>122</v>
      </c>
      <c r="E21" s="84" t="s">
        <v>4</v>
      </c>
      <c r="F21" s="86">
        <v>440</v>
      </c>
      <c r="G21" s="66"/>
      <c r="H21" s="90">
        <v>490</v>
      </c>
      <c r="I21" s="80">
        <f t="shared" si="0"/>
        <v>490</v>
      </c>
      <c r="K21" s="24"/>
      <c r="L21" s="69">
        <f t="shared" si="1"/>
        <v>-50</v>
      </c>
      <c r="N21" s="70"/>
    </row>
    <row r="22" spans="1:14" ht="15">
      <c r="A22" s="3">
        <v>21</v>
      </c>
      <c r="B22" s="67">
        <v>18</v>
      </c>
      <c r="C22" s="71" t="s">
        <v>123</v>
      </c>
      <c r="D22" s="71" t="s">
        <v>124</v>
      </c>
      <c r="E22" s="84" t="s">
        <v>6</v>
      </c>
      <c r="F22" s="86">
        <v>868</v>
      </c>
      <c r="G22" s="66"/>
      <c r="H22" s="90" t="s">
        <v>86</v>
      </c>
      <c r="I22" s="80">
        <v>868</v>
      </c>
      <c r="K22" s="24"/>
      <c r="N22" s="70"/>
    </row>
    <row r="23" spans="1:14" ht="15.75" thickBot="1">
      <c r="A23" s="3">
        <v>22</v>
      </c>
      <c r="B23" s="67">
        <v>19</v>
      </c>
      <c r="C23" s="68" t="s">
        <v>125</v>
      </c>
      <c r="D23" s="68" t="s">
        <v>126</v>
      </c>
      <c r="E23" s="84" t="s">
        <v>5</v>
      </c>
      <c r="F23" s="87" t="s">
        <v>127</v>
      </c>
      <c r="G23" s="66"/>
      <c r="H23" s="91" t="s">
        <v>127</v>
      </c>
      <c r="I23" s="81" t="str">
        <f>H23</f>
        <v>DNF</v>
      </c>
      <c r="K23" s="70"/>
      <c r="N23" s="70"/>
    </row>
    <row r="24" spans="11:14" ht="15">
      <c r="K24" s="70"/>
      <c r="N24" s="70"/>
    </row>
    <row r="25" spans="3:14" ht="15">
      <c r="C25" s="73"/>
      <c r="D25" s="78" t="s">
        <v>134</v>
      </c>
      <c r="K25" s="70"/>
      <c r="N25" s="70"/>
    </row>
    <row r="26" spans="3:14" ht="15">
      <c r="C26" s="77"/>
      <c r="D26" s="78" t="s">
        <v>132</v>
      </c>
      <c r="K26" s="70"/>
      <c r="N26" s="70"/>
    </row>
    <row r="27" spans="3:14" ht="15">
      <c r="C27" s="88"/>
      <c r="D27" s="78" t="s">
        <v>135</v>
      </c>
      <c r="K27" s="70"/>
      <c r="N27" s="70"/>
    </row>
    <row r="28" spans="3:14" ht="15">
      <c r="C28" s="82"/>
      <c r="D28" s="78" t="s">
        <v>133</v>
      </c>
      <c r="K28" s="70"/>
      <c r="N28" s="70"/>
    </row>
    <row r="29" spans="11:14" ht="15">
      <c r="K29" s="74"/>
      <c r="N29" s="7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Duggan</dc:creator>
  <cp:keywords/>
  <dc:description/>
  <cp:lastModifiedBy>Sarah</cp:lastModifiedBy>
  <cp:lastPrinted>2007-11-25T13:09:28Z</cp:lastPrinted>
  <dcterms:created xsi:type="dcterms:W3CDTF">2006-02-10T21:49:17Z</dcterms:created>
  <dcterms:modified xsi:type="dcterms:W3CDTF">2011-07-07T23:28:59Z</dcterms:modified>
  <cp:category/>
  <cp:version/>
  <cp:contentType/>
  <cp:contentStatus/>
</cp:coreProperties>
</file>