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2"/>
  </bookViews>
  <sheets>
    <sheet name="Overall" sheetId="1" r:id="rId1"/>
    <sheet name="2WD" sheetId="2" r:id="rId2"/>
    <sheet name="Class" sheetId="3" r:id="rId3"/>
  </sheets>
  <definedNames/>
  <calcPr fullCalcOnLoad="1"/>
</workbook>
</file>

<file path=xl/sharedStrings.xml><?xml version="1.0" encoding="utf-8"?>
<sst xmlns="http://schemas.openxmlformats.org/spreadsheetml/2006/main" count="308" uniqueCount="77">
  <si>
    <t>Driver</t>
  </si>
  <si>
    <t>Class</t>
  </si>
  <si>
    <t>Startrek</t>
  </si>
  <si>
    <t>Semi Expert</t>
  </si>
  <si>
    <t>Expert</t>
  </si>
  <si>
    <t>Novice</t>
  </si>
  <si>
    <t>Beginner</t>
  </si>
  <si>
    <t>Navigator</t>
  </si>
  <si>
    <t>1000 Shakes</t>
  </si>
  <si>
    <t>100 Isles</t>
  </si>
  <si>
    <t>Bonus</t>
  </si>
  <si>
    <t>Total</t>
  </si>
  <si>
    <t>Pos</t>
  </si>
  <si>
    <t>EXPERT</t>
  </si>
  <si>
    <t>NOVICE</t>
  </si>
  <si>
    <t>Check Smallest</t>
  </si>
  <si>
    <t>subTotal</t>
  </si>
  <si>
    <t>total incl bonus</t>
  </si>
  <si>
    <t xml:space="preserve">ALAN  SHINNORS </t>
  </si>
  <si>
    <t xml:space="preserve">JOHN HELEN </t>
  </si>
  <si>
    <t>Birr</t>
  </si>
  <si>
    <t>ALWYN WHITE</t>
  </si>
  <si>
    <t>DAVID BEAMISH</t>
  </si>
  <si>
    <t>COLIN FITZGERALD</t>
  </si>
  <si>
    <t>DAIRE HAYES</t>
  </si>
  <si>
    <t>EOGHAN MCCARTHY</t>
  </si>
  <si>
    <t>ADRIAN TOBIN</t>
  </si>
  <si>
    <t>MUIREANN HAYES</t>
  </si>
  <si>
    <t>BEGINNER</t>
  </si>
  <si>
    <t>SEMI -EXPERT</t>
  </si>
  <si>
    <t>GEORGE SHINNORS</t>
  </si>
  <si>
    <t>PAT  CASHMAN</t>
  </si>
  <si>
    <t>GREG SHINNORS</t>
  </si>
  <si>
    <t>STEPHEN QUIN</t>
  </si>
  <si>
    <t>CATHERINE LEVIS</t>
  </si>
  <si>
    <t>SEAN DUGGAN</t>
  </si>
  <si>
    <t>MATT SHINNORS</t>
  </si>
  <si>
    <t>JOE SHINNORS JNR</t>
  </si>
  <si>
    <t>Carbery</t>
  </si>
  <si>
    <t>CHRIS HASSETT</t>
  </si>
  <si>
    <t>AARON O' REGAN</t>
  </si>
  <si>
    <t>MICHAEL CARBIN</t>
  </si>
  <si>
    <t>EVIN HUGHES</t>
  </si>
  <si>
    <t>RICHARD JENNINGS</t>
  </si>
  <si>
    <t>LESLIE WOLFE</t>
  </si>
  <si>
    <t xml:space="preserve">JAMES FITZGERALD </t>
  </si>
  <si>
    <t>DAVID FORDE</t>
  </si>
  <si>
    <t>SEAN HENEHAN</t>
  </si>
  <si>
    <t>ANDREW WHELTON</t>
  </si>
  <si>
    <t>CYRIL MAGUIRE</t>
  </si>
  <si>
    <t>KIERAN REID</t>
  </si>
  <si>
    <t>RONAN SHANAHAN</t>
  </si>
  <si>
    <t>ROBERT NOLAN</t>
  </si>
  <si>
    <t>CHRIS KELLY</t>
  </si>
  <si>
    <t>SAM JOHNSTON</t>
  </si>
  <si>
    <t xml:space="preserve">Munster Navigation Trial Championship 11/12 </t>
  </si>
  <si>
    <t>DEREK BUTLER</t>
  </si>
  <si>
    <t xml:space="preserve">JOHNNY KENNEALLY </t>
  </si>
  <si>
    <t>SEAN O' REGAN</t>
  </si>
  <si>
    <t>STEVEN CLARKE</t>
  </si>
  <si>
    <t>BRIAN O' MAHONY</t>
  </si>
  <si>
    <t xml:space="preserve">GER O'CONNELL </t>
  </si>
  <si>
    <t>DERMOT WHELTON</t>
  </si>
  <si>
    <t>LOUIS GARRY</t>
  </si>
  <si>
    <t>OLIVIA MCCARTHY</t>
  </si>
  <si>
    <t>KEN CARMODY</t>
  </si>
  <si>
    <t>FINGHIN O' DONOVAN</t>
  </si>
  <si>
    <t>MICHELLE MCCARTHY</t>
  </si>
  <si>
    <t>DAVID SWANTON</t>
  </si>
  <si>
    <t>DENIS O' DONOVAN</t>
  </si>
  <si>
    <t>BARRY O' SULLIVAN</t>
  </si>
  <si>
    <t>TREVOR O' CALLAGHAN</t>
  </si>
  <si>
    <t>IARLA MCCARTHY</t>
  </si>
  <si>
    <t>EOIN LONGWORTH</t>
  </si>
  <si>
    <t>Overall Classification (after Round 5)</t>
  </si>
  <si>
    <t>2WD Classification (after Round 5)</t>
  </si>
  <si>
    <t>Classification by Class (after Round 5)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</si>
</sst>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€-2]\ #,##0;[Red]\-[$€-2]\ #,##0"/>
    <numFmt numFmtId="178" formatCode="0.0"/>
  </numFmts>
  <fonts count="49">
    <font>
      <sz val="10"/>
      <name val="Arial"/>
      <family val="0"/>
    </font>
    <font>
      <i/>
      <sz val="10"/>
      <color indexed="10"/>
      <name val="Arial"/>
      <family val="2"/>
    </font>
    <font>
      <i/>
      <sz val="8"/>
      <color indexed="12"/>
      <name val="Arial"/>
      <family val="2"/>
    </font>
    <font>
      <i/>
      <sz val="12"/>
      <color indexed="10"/>
      <name val="Tahoma"/>
      <family val="2"/>
    </font>
    <font>
      <i/>
      <sz val="12"/>
      <color indexed="12"/>
      <name val="Tahoma"/>
      <family val="2"/>
    </font>
    <font>
      <sz val="12"/>
      <name val="Tahoma"/>
      <family val="2"/>
    </font>
    <font>
      <sz val="2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"/>
      <color indexed="9"/>
      <name val="Arial"/>
      <family val="2"/>
    </font>
    <font>
      <sz val="2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20"/>
      <color theme="0"/>
      <name val="Arial"/>
      <family val="2"/>
    </font>
    <font>
      <sz val="2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72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72" fontId="5" fillId="0" borderId="0" xfId="0" applyNumberFormat="1" applyFont="1" applyAlignment="1">
      <alignment vertical="center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vertical="center"/>
      <protection hidden="1"/>
    </xf>
    <xf numFmtId="172" fontId="5" fillId="0" borderId="13" xfId="0" applyNumberFormat="1" applyFont="1" applyBorder="1" applyAlignment="1" applyProtection="1">
      <alignment vertical="center"/>
      <protection hidden="1"/>
    </xf>
    <xf numFmtId="172" fontId="5" fillId="0" borderId="0" xfId="0" applyNumberFormat="1" applyFont="1" applyBorder="1" applyAlignment="1" applyProtection="1">
      <alignment vertical="center"/>
      <protection hidden="1"/>
    </xf>
    <xf numFmtId="172" fontId="5" fillId="0" borderId="14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172" fontId="5" fillId="0" borderId="1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hidden="1"/>
    </xf>
    <xf numFmtId="172" fontId="5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2" fontId="5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72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 applyProtection="1">
      <alignment horizontal="center" vertical="center"/>
      <protection hidden="1"/>
    </xf>
    <xf numFmtId="172" fontId="5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31">
      <selection activeCell="H8" sqref="H8"/>
    </sheetView>
  </sheetViews>
  <sheetFormatPr defaultColWidth="9.140625" defaultRowHeight="20.25" customHeight="1"/>
  <cols>
    <col min="1" max="1" width="7.7109375" style="18" customWidth="1"/>
    <col min="2" max="2" width="27.7109375" style="19" customWidth="1"/>
    <col min="3" max="3" width="19.421875" style="19" customWidth="1"/>
    <col min="4" max="6" width="9.8515625" style="15" customWidth="1"/>
    <col min="7" max="7" width="9.28125" style="15" customWidth="1"/>
    <col min="8" max="8" width="9.8515625" style="15" customWidth="1"/>
    <col min="9" max="9" width="1.57421875" style="15" customWidth="1"/>
    <col min="10" max="10" width="8.28125" style="15" customWidth="1"/>
    <col min="11" max="11" width="1.57421875" style="15" customWidth="1"/>
    <col min="12" max="12" width="10.140625" style="15" customWidth="1"/>
    <col min="13" max="13" width="9.28125" style="15" customWidth="1"/>
    <col min="14" max="14" width="9.140625" style="17" customWidth="1"/>
    <col min="15" max="15" width="18.28125" style="17" hidden="1" customWidth="1"/>
    <col min="16" max="18" width="9.140625" style="17" hidden="1" customWidth="1"/>
    <col min="19" max="19" width="1.7109375" style="17" customWidth="1"/>
    <col min="20" max="20" width="9.140625" style="17" customWidth="1"/>
    <col min="21" max="16384" width="9.140625" style="17" customWidth="1"/>
  </cols>
  <sheetData>
    <row r="1" spans="1:13" ht="63.75" customHeight="1">
      <c r="A1" s="67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0.25" customHeight="1">
      <c r="A2" s="69" t="s">
        <v>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0.25" customHeight="1">
      <c r="A3" s="20"/>
      <c r="B3" s="20"/>
      <c r="C3" s="20"/>
      <c r="D3" s="20"/>
      <c r="E3" s="20"/>
      <c r="F3" s="20"/>
      <c r="G3" s="11"/>
      <c r="H3" s="20"/>
      <c r="I3" s="20"/>
      <c r="J3" s="20"/>
      <c r="K3" s="20"/>
      <c r="L3" s="20"/>
      <c r="M3" s="20"/>
    </row>
    <row r="4" spans="1:12" s="11" customFormat="1" ht="30">
      <c r="A4" s="9" t="s">
        <v>12</v>
      </c>
      <c r="B4" s="10" t="s">
        <v>0</v>
      </c>
      <c r="C4" s="10" t="s">
        <v>1</v>
      </c>
      <c r="D4" s="11" t="s">
        <v>20</v>
      </c>
      <c r="E4" s="11" t="s">
        <v>2</v>
      </c>
      <c r="F4" s="11" t="s">
        <v>38</v>
      </c>
      <c r="G4" s="11" t="s">
        <v>8</v>
      </c>
      <c r="H4" s="11" t="s">
        <v>9</v>
      </c>
      <c r="J4" s="11" t="s">
        <v>10</v>
      </c>
      <c r="L4" s="11" t="s">
        <v>11</v>
      </c>
    </row>
    <row r="5" spans="1:18" s="11" customFormat="1" ht="13.5" customHeight="1">
      <c r="A5" s="9"/>
      <c r="B5" s="10"/>
      <c r="C5" s="10"/>
      <c r="O5" s="11" t="s">
        <v>17</v>
      </c>
      <c r="P5" s="11" t="s">
        <v>16</v>
      </c>
      <c r="Q5" s="11" t="s">
        <v>15</v>
      </c>
      <c r="R5" s="11" t="s">
        <v>10</v>
      </c>
    </row>
    <row r="6" spans="1:18" ht="20.25" customHeight="1">
      <c r="A6" s="42">
        <v>1</v>
      </c>
      <c r="B6" s="23" t="s">
        <v>18</v>
      </c>
      <c r="C6" s="58" t="s">
        <v>13</v>
      </c>
      <c r="D6" s="21">
        <v>13</v>
      </c>
      <c r="E6" s="21">
        <v>9</v>
      </c>
      <c r="F6" s="21">
        <v>9</v>
      </c>
      <c r="G6" s="21">
        <v>12</v>
      </c>
      <c r="H6" s="21">
        <v>17</v>
      </c>
      <c r="I6" s="43"/>
      <c r="J6" s="55">
        <f aca="true" t="shared" si="0" ref="J6:J30">R6</f>
        <v>5</v>
      </c>
      <c r="K6" s="44"/>
      <c r="L6" s="45">
        <f aca="true" t="shared" si="1" ref="L6:L30">O6</f>
        <v>56</v>
      </c>
      <c r="M6" s="46"/>
      <c r="O6" s="34">
        <f>P6+R6</f>
        <v>56</v>
      </c>
      <c r="P6" s="34">
        <f>SUM(D6:H6)-SUM(Q6)</f>
        <v>51</v>
      </c>
      <c r="Q6" s="34">
        <f>SMALL(D6:H6,1)</f>
        <v>9</v>
      </c>
      <c r="R6" s="17">
        <f>IF(Q6&gt;0,5,0)</f>
        <v>5</v>
      </c>
    </row>
    <row r="7" spans="1:18" ht="20.25" customHeight="1">
      <c r="A7" s="42">
        <v>2</v>
      </c>
      <c r="B7" s="57" t="s">
        <v>37</v>
      </c>
      <c r="C7" s="58" t="s">
        <v>13</v>
      </c>
      <c r="D7" s="21">
        <v>12</v>
      </c>
      <c r="E7" s="21">
        <v>14</v>
      </c>
      <c r="F7" s="21">
        <v>8</v>
      </c>
      <c r="G7" s="21">
        <v>13</v>
      </c>
      <c r="H7" s="21">
        <v>11</v>
      </c>
      <c r="I7" s="43"/>
      <c r="J7" s="55">
        <f t="shared" si="0"/>
        <v>5</v>
      </c>
      <c r="K7" s="44"/>
      <c r="L7" s="45">
        <f t="shared" si="1"/>
        <v>55</v>
      </c>
      <c r="M7" s="46"/>
      <c r="O7" s="34">
        <f aca="true" t="shared" si="2" ref="O7:O19">P7+R7</f>
        <v>55</v>
      </c>
      <c r="P7" s="34">
        <f aca="true" t="shared" si="3" ref="P7:P19">SUM(D7:H7)-SUM(Q7)</f>
        <v>50</v>
      </c>
      <c r="Q7" s="34">
        <f aca="true" t="shared" si="4" ref="Q7:Q19">SMALL(D7:H7,1)</f>
        <v>8</v>
      </c>
      <c r="R7" s="17">
        <f aca="true" t="shared" si="5" ref="R7:R19">IF(Q7&gt;0,5,0)</f>
        <v>5</v>
      </c>
    </row>
    <row r="8" spans="1:22" ht="20.25" customHeight="1">
      <c r="A8" s="42">
        <v>3</v>
      </c>
      <c r="B8" s="57" t="s">
        <v>60</v>
      </c>
      <c r="C8" s="58" t="s">
        <v>29</v>
      </c>
      <c r="D8" s="21">
        <v>0</v>
      </c>
      <c r="E8" s="21">
        <v>8</v>
      </c>
      <c r="F8" s="21">
        <v>17</v>
      </c>
      <c r="G8" s="21">
        <v>15</v>
      </c>
      <c r="H8" s="21">
        <v>13</v>
      </c>
      <c r="I8" s="43"/>
      <c r="J8" s="55">
        <f t="shared" si="0"/>
        <v>0</v>
      </c>
      <c r="K8" s="44"/>
      <c r="L8" s="45">
        <f t="shared" si="1"/>
        <v>53</v>
      </c>
      <c r="M8" s="46"/>
      <c r="O8" s="34">
        <f t="shared" si="2"/>
        <v>53</v>
      </c>
      <c r="P8" s="34">
        <f t="shared" si="3"/>
        <v>53</v>
      </c>
      <c r="Q8" s="34">
        <f t="shared" si="4"/>
        <v>0</v>
      </c>
      <c r="R8" s="17">
        <f t="shared" si="5"/>
        <v>0</v>
      </c>
      <c r="T8" s="46"/>
      <c r="U8" s="46"/>
      <c r="V8" s="46"/>
    </row>
    <row r="9" spans="1:22" ht="20.25" customHeight="1">
      <c r="A9" s="42">
        <v>4</v>
      </c>
      <c r="B9" s="57" t="s">
        <v>22</v>
      </c>
      <c r="C9" s="58" t="s">
        <v>14</v>
      </c>
      <c r="D9" s="21">
        <v>17</v>
      </c>
      <c r="E9" s="21">
        <v>12</v>
      </c>
      <c r="F9" s="21">
        <v>5</v>
      </c>
      <c r="G9" s="21">
        <v>1</v>
      </c>
      <c r="H9" s="21">
        <v>14</v>
      </c>
      <c r="I9" s="43"/>
      <c r="J9" s="55">
        <f t="shared" si="0"/>
        <v>5</v>
      </c>
      <c r="K9" s="44"/>
      <c r="L9" s="45">
        <f t="shared" si="1"/>
        <v>53</v>
      </c>
      <c r="M9" s="46"/>
      <c r="O9" s="34">
        <f t="shared" si="2"/>
        <v>53</v>
      </c>
      <c r="P9" s="34">
        <f t="shared" si="3"/>
        <v>48</v>
      </c>
      <c r="Q9" s="34">
        <f t="shared" si="4"/>
        <v>1</v>
      </c>
      <c r="R9" s="17">
        <f t="shared" si="5"/>
        <v>5</v>
      </c>
      <c r="T9" s="46"/>
      <c r="U9" s="46"/>
      <c r="V9" s="46"/>
    </row>
    <row r="10" spans="1:22" ht="20.25" customHeight="1">
      <c r="A10" s="42">
        <v>5</v>
      </c>
      <c r="B10" s="57" t="s">
        <v>23</v>
      </c>
      <c r="C10" s="58" t="s">
        <v>13</v>
      </c>
      <c r="D10" s="21">
        <v>15</v>
      </c>
      <c r="E10" s="21">
        <v>1</v>
      </c>
      <c r="F10" s="21">
        <v>17</v>
      </c>
      <c r="G10" s="21">
        <v>14</v>
      </c>
      <c r="H10" s="21">
        <v>0</v>
      </c>
      <c r="I10" s="43"/>
      <c r="J10" s="55">
        <f t="shared" si="0"/>
        <v>0</v>
      </c>
      <c r="K10" s="44"/>
      <c r="L10" s="45">
        <f t="shared" si="1"/>
        <v>47</v>
      </c>
      <c r="M10" s="46"/>
      <c r="O10" s="34">
        <f t="shared" si="2"/>
        <v>47</v>
      </c>
      <c r="P10" s="34">
        <f t="shared" si="3"/>
        <v>47</v>
      </c>
      <c r="Q10" s="34">
        <f t="shared" si="4"/>
        <v>0</v>
      </c>
      <c r="R10" s="17">
        <f t="shared" si="5"/>
        <v>0</v>
      </c>
      <c r="T10" s="71"/>
      <c r="U10" s="72"/>
      <c r="V10" s="46"/>
    </row>
    <row r="11" spans="1:22" ht="20.25" customHeight="1">
      <c r="A11" s="42">
        <v>6</v>
      </c>
      <c r="B11" s="57" t="s">
        <v>21</v>
      </c>
      <c r="C11" s="58" t="s">
        <v>14</v>
      </c>
      <c r="D11" s="21">
        <v>8</v>
      </c>
      <c r="E11" s="21">
        <v>10</v>
      </c>
      <c r="F11" s="21">
        <v>10</v>
      </c>
      <c r="G11" s="21">
        <v>9</v>
      </c>
      <c r="H11" s="21">
        <v>10</v>
      </c>
      <c r="I11" s="43"/>
      <c r="J11" s="55">
        <f t="shared" si="0"/>
        <v>5</v>
      </c>
      <c r="K11" s="44"/>
      <c r="L11" s="45">
        <f t="shared" si="1"/>
        <v>44</v>
      </c>
      <c r="M11" s="46"/>
      <c r="O11" s="34">
        <f t="shared" si="2"/>
        <v>44</v>
      </c>
      <c r="P11" s="34">
        <f t="shared" si="3"/>
        <v>39</v>
      </c>
      <c r="Q11" s="34">
        <f t="shared" si="4"/>
        <v>8</v>
      </c>
      <c r="R11" s="17">
        <f t="shared" si="5"/>
        <v>5</v>
      </c>
      <c r="T11" s="71"/>
      <c r="U11" s="71"/>
      <c r="V11" s="46"/>
    </row>
    <row r="12" spans="1:22" ht="20.25" customHeight="1">
      <c r="A12" s="42">
        <v>7</v>
      </c>
      <c r="B12" s="57" t="s">
        <v>41</v>
      </c>
      <c r="C12" s="58" t="s">
        <v>13</v>
      </c>
      <c r="D12" s="21">
        <v>9</v>
      </c>
      <c r="E12" s="21">
        <v>17</v>
      </c>
      <c r="F12" s="21">
        <v>0</v>
      </c>
      <c r="G12" s="21">
        <v>1</v>
      </c>
      <c r="H12" s="21">
        <v>17</v>
      </c>
      <c r="I12" s="43"/>
      <c r="J12" s="55">
        <f t="shared" si="0"/>
        <v>0</v>
      </c>
      <c r="K12" s="44"/>
      <c r="L12" s="45">
        <f t="shared" si="1"/>
        <v>44</v>
      </c>
      <c r="M12" s="46"/>
      <c r="O12" s="34">
        <f t="shared" si="2"/>
        <v>44</v>
      </c>
      <c r="P12" s="34">
        <f t="shared" si="3"/>
        <v>44</v>
      </c>
      <c r="Q12" s="34">
        <f t="shared" si="4"/>
        <v>0</v>
      </c>
      <c r="R12" s="17">
        <f t="shared" si="5"/>
        <v>0</v>
      </c>
      <c r="T12" s="46"/>
      <c r="U12" s="46"/>
      <c r="V12" s="46"/>
    </row>
    <row r="13" spans="1:22" ht="20.25" customHeight="1">
      <c r="A13" s="42">
        <v>8</v>
      </c>
      <c r="B13" s="23" t="s">
        <v>61</v>
      </c>
      <c r="C13" s="58" t="s">
        <v>13</v>
      </c>
      <c r="D13" s="21">
        <v>0</v>
      </c>
      <c r="E13" s="21">
        <v>7</v>
      </c>
      <c r="F13" s="21">
        <v>17</v>
      </c>
      <c r="G13" s="21">
        <v>11</v>
      </c>
      <c r="H13" s="21">
        <v>6</v>
      </c>
      <c r="I13" s="43"/>
      <c r="J13" s="55">
        <f t="shared" si="0"/>
        <v>0</v>
      </c>
      <c r="K13" s="44"/>
      <c r="L13" s="45">
        <f t="shared" si="1"/>
        <v>41</v>
      </c>
      <c r="M13" s="46"/>
      <c r="O13" s="34">
        <f t="shared" si="2"/>
        <v>41</v>
      </c>
      <c r="P13" s="34">
        <f t="shared" si="3"/>
        <v>41</v>
      </c>
      <c r="Q13" s="34">
        <f t="shared" si="4"/>
        <v>0</v>
      </c>
      <c r="R13" s="17">
        <f t="shared" si="5"/>
        <v>0</v>
      </c>
      <c r="T13" s="46"/>
      <c r="U13" s="46"/>
      <c r="V13" s="46"/>
    </row>
    <row r="14" spans="1:18" ht="20.25" customHeight="1">
      <c r="A14" s="42">
        <v>9</v>
      </c>
      <c r="B14" s="57" t="s">
        <v>71</v>
      </c>
      <c r="C14" s="58" t="s">
        <v>28</v>
      </c>
      <c r="D14" s="21">
        <v>17</v>
      </c>
      <c r="E14" s="21">
        <v>6</v>
      </c>
      <c r="F14" s="21">
        <v>11</v>
      </c>
      <c r="G14" s="21">
        <v>1</v>
      </c>
      <c r="H14" s="21">
        <v>1</v>
      </c>
      <c r="I14" s="43"/>
      <c r="J14" s="55">
        <f t="shared" si="0"/>
        <v>5</v>
      </c>
      <c r="K14" s="44"/>
      <c r="L14" s="45">
        <f t="shared" si="1"/>
        <v>40</v>
      </c>
      <c r="M14" s="46"/>
      <c r="O14" s="34">
        <f t="shared" si="2"/>
        <v>40</v>
      </c>
      <c r="P14" s="34">
        <f t="shared" si="3"/>
        <v>35</v>
      </c>
      <c r="Q14" s="34">
        <f t="shared" si="4"/>
        <v>1</v>
      </c>
      <c r="R14" s="17">
        <f t="shared" si="5"/>
        <v>5</v>
      </c>
    </row>
    <row r="15" spans="1:18" ht="20.25" customHeight="1">
      <c r="A15" s="42">
        <v>10</v>
      </c>
      <c r="B15" s="57" t="s">
        <v>62</v>
      </c>
      <c r="C15" s="58" t="s">
        <v>29</v>
      </c>
      <c r="D15" s="21">
        <v>0</v>
      </c>
      <c r="E15" s="21">
        <v>3</v>
      </c>
      <c r="F15" s="21">
        <v>12</v>
      </c>
      <c r="G15" s="21">
        <v>10</v>
      </c>
      <c r="H15" s="21">
        <v>9</v>
      </c>
      <c r="I15" s="43"/>
      <c r="J15" s="55">
        <f t="shared" si="0"/>
        <v>0</v>
      </c>
      <c r="K15" s="44"/>
      <c r="L15" s="45">
        <f t="shared" si="1"/>
        <v>34</v>
      </c>
      <c r="M15" s="46"/>
      <c r="O15" s="34">
        <f t="shared" si="2"/>
        <v>34</v>
      </c>
      <c r="P15" s="34">
        <f t="shared" si="3"/>
        <v>34</v>
      </c>
      <c r="Q15" s="34">
        <f t="shared" si="4"/>
        <v>0</v>
      </c>
      <c r="R15" s="17">
        <f t="shared" si="5"/>
        <v>0</v>
      </c>
    </row>
    <row r="16" spans="1:18" ht="20.25" customHeight="1">
      <c r="A16" s="42">
        <v>11</v>
      </c>
      <c r="B16" s="57" t="s">
        <v>53</v>
      </c>
      <c r="C16" s="58" t="s">
        <v>29</v>
      </c>
      <c r="D16" s="21">
        <v>14</v>
      </c>
      <c r="E16" s="21">
        <v>1</v>
      </c>
      <c r="F16" s="21">
        <v>0</v>
      </c>
      <c r="G16" s="21">
        <v>17</v>
      </c>
      <c r="H16" s="21">
        <v>1</v>
      </c>
      <c r="I16" s="43"/>
      <c r="J16" s="55">
        <f t="shared" si="0"/>
        <v>0</v>
      </c>
      <c r="K16" s="44"/>
      <c r="L16" s="45">
        <f t="shared" si="1"/>
        <v>33</v>
      </c>
      <c r="M16" s="46"/>
      <c r="O16" s="34">
        <f t="shared" si="2"/>
        <v>33</v>
      </c>
      <c r="P16" s="34">
        <f t="shared" si="3"/>
        <v>33</v>
      </c>
      <c r="Q16" s="34">
        <f t="shared" si="4"/>
        <v>0</v>
      </c>
      <c r="R16" s="17">
        <f t="shared" si="5"/>
        <v>0</v>
      </c>
    </row>
    <row r="17" spans="1:18" ht="20.25" customHeight="1">
      <c r="A17" s="42">
        <v>12</v>
      </c>
      <c r="B17" s="57" t="s">
        <v>46</v>
      </c>
      <c r="C17" s="58" t="s">
        <v>28</v>
      </c>
      <c r="D17" s="21">
        <v>11</v>
      </c>
      <c r="E17" s="21">
        <v>2</v>
      </c>
      <c r="F17" s="21">
        <v>2</v>
      </c>
      <c r="G17" s="21">
        <v>5</v>
      </c>
      <c r="H17" s="21">
        <v>8</v>
      </c>
      <c r="I17" s="43"/>
      <c r="J17" s="55">
        <f t="shared" si="0"/>
        <v>5</v>
      </c>
      <c r="K17" s="44"/>
      <c r="L17" s="45">
        <f t="shared" si="1"/>
        <v>31</v>
      </c>
      <c r="M17" s="46"/>
      <c r="O17" s="34">
        <f t="shared" si="2"/>
        <v>31</v>
      </c>
      <c r="P17" s="34">
        <f t="shared" si="3"/>
        <v>26</v>
      </c>
      <c r="Q17" s="34">
        <f t="shared" si="4"/>
        <v>2</v>
      </c>
      <c r="R17" s="17">
        <f t="shared" si="5"/>
        <v>5</v>
      </c>
    </row>
    <row r="18" spans="1:18" ht="20.25" customHeight="1">
      <c r="A18" s="42">
        <v>13</v>
      </c>
      <c r="B18" s="23" t="s">
        <v>57</v>
      </c>
      <c r="C18" s="58" t="s">
        <v>13</v>
      </c>
      <c r="D18" s="21">
        <v>0</v>
      </c>
      <c r="E18" s="21">
        <v>15</v>
      </c>
      <c r="F18" s="21">
        <v>13</v>
      </c>
      <c r="G18" s="21">
        <v>1</v>
      </c>
      <c r="H18" s="21">
        <v>0</v>
      </c>
      <c r="I18" s="43"/>
      <c r="J18" s="55">
        <f t="shared" si="0"/>
        <v>0</v>
      </c>
      <c r="K18" s="44"/>
      <c r="L18" s="45">
        <f t="shared" si="1"/>
        <v>29</v>
      </c>
      <c r="M18" s="46"/>
      <c r="O18" s="34">
        <f t="shared" si="2"/>
        <v>29</v>
      </c>
      <c r="P18" s="34">
        <f t="shared" si="3"/>
        <v>29</v>
      </c>
      <c r="Q18" s="34">
        <f t="shared" si="4"/>
        <v>0</v>
      </c>
      <c r="R18" s="17">
        <f t="shared" si="5"/>
        <v>0</v>
      </c>
    </row>
    <row r="19" spans="1:18" ht="20.25" customHeight="1">
      <c r="A19" s="42">
        <v>14</v>
      </c>
      <c r="B19" s="57" t="s">
        <v>36</v>
      </c>
      <c r="C19" s="58" t="s">
        <v>28</v>
      </c>
      <c r="D19" s="21">
        <v>7</v>
      </c>
      <c r="E19" s="21">
        <v>4</v>
      </c>
      <c r="F19" s="21">
        <v>4</v>
      </c>
      <c r="G19" s="21">
        <v>8</v>
      </c>
      <c r="H19" s="21">
        <v>5</v>
      </c>
      <c r="I19" s="43"/>
      <c r="J19" s="55">
        <f t="shared" si="0"/>
        <v>5</v>
      </c>
      <c r="K19" s="44"/>
      <c r="L19" s="45">
        <f t="shared" si="1"/>
        <v>29</v>
      </c>
      <c r="M19" s="46"/>
      <c r="O19" s="34">
        <f t="shared" si="2"/>
        <v>29</v>
      </c>
      <c r="P19" s="34">
        <f t="shared" si="3"/>
        <v>24</v>
      </c>
      <c r="Q19" s="34">
        <f t="shared" si="4"/>
        <v>4</v>
      </c>
      <c r="R19" s="17">
        <f t="shared" si="5"/>
        <v>5</v>
      </c>
    </row>
    <row r="20" spans="1:18" ht="20.25" customHeight="1">
      <c r="A20" s="42">
        <v>15</v>
      </c>
      <c r="B20" s="57" t="s">
        <v>48</v>
      </c>
      <c r="C20" s="58" t="s">
        <v>28</v>
      </c>
      <c r="D20" s="21">
        <v>4</v>
      </c>
      <c r="E20" s="21">
        <v>5</v>
      </c>
      <c r="F20" s="21">
        <v>3</v>
      </c>
      <c r="G20" s="21">
        <v>6</v>
      </c>
      <c r="H20" s="21">
        <v>7</v>
      </c>
      <c r="I20" s="43"/>
      <c r="J20" s="55">
        <f t="shared" si="0"/>
        <v>5</v>
      </c>
      <c r="K20" s="44"/>
      <c r="L20" s="45">
        <f t="shared" si="1"/>
        <v>27</v>
      </c>
      <c r="M20" s="46"/>
      <c r="O20" s="34">
        <f aca="true" t="shared" si="6" ref="O20:O27">P20+R20</f>
        <v>27</v>
      </c>
      <c r="P20" s="34">
        <f aca="true" t="shared" si="7" ref="P20:P27">SUM(D20:H20)-SUM(Q20)</f>
        <v>22</v>
      </c>
      <c r="Q20" s="34">
        <f aca="true" t="shared" si="8" ref="Q20:Q27">SMALL(D20:H20,1)</f>
        <v>3</v>
      </c>
      <c r="R20" s="17">
        <f aca="true" t="shared" si="9" ref="R20:R27">IF(Q20&gt;0,5,0)</f>
        <v>5</v>
      </c>
    </row>
    <row r="21" spans="1:18" ht="20.25" customHeight="1">
      <c r="A21" s="42">
        <v>16</v>
      </c>
      <c r="B21" s="57" t="s">
        <v>45</v>
      </c>
      <c r="C21" s="58" t="s">
        <v>13</v>
      </c>
      <c r="D21" s="21">
        <v>5</v>
      </c>
      <c r="E21" s="21">
        <v>13</v>
      </c>
      <c r="F21" s="21">
        <v>7</v>
      </c>
      <c r="G21" s="21">
        <v>0</v>
      </c>
      <c r="H21" s="21">
        <v>0</v>
      </c>
      <c r="I21" s="43"/>
      <c r="J21" s="55">
        <f t="shared" si="0"/>
        <v>0</v>
      </c>
      <c r="K21" s="44"/>
      <c r="L21" s="45">
        <f t="shared" si="1"/>
        <v>25</v>
      </c>
      <c r="M21" s="46"/>
      <c r="O21" s="34">
        <f t="shared" si="6"/>
        <v>25</v>
      </c>
      <c r="P21" s="34">
        <f t="shared" si="7"/>
        <v>25</v>
      </c>
      <c r="Q21" s="34">
        <f t="shared" si="8"/>
        <v>0</v>
      </c>
      <c r="R21" s="17">
        <f t="shared" si="9"/>
        <v>0</v>
      </c>
    </row>
    <row r="22" spans="1:18" ht="20.25" customHeight="1">
      <c r="A22" s="42">
        <v>17</v>
      </c>
      <c r="B22" s="57" t="s">
        <v>43</v>
      </c>
      <c r="C22" s="58" t="s">
        <v>14</v>
      </c>
      <c r="D22" s="21">
        <v>3</v>
      </c>
      <c r="E22" s="21">
        <v>1</v>
      </c>
      <c r="F22" s="21">
        <v>2</v>
      </c>
      <c r="G22" s="21">
        <v>7</v>
      </c>
      <c r="H22" s="21">
        <v>4</v>
      </c>
      <c r="I22" s="43"/>
      <c r="J22" s="55">
        <f t="shared" si="0"/>
        <v>5</v>
      </c>
      <c r="K22" s="44"/>
      <c r="L22" s="45">
        <f t="shared" si="1"/>
        <v>21</v>
      </c>
      <c r="M22" s="46"/>
      <c r="O22" s="34">
        <f t="shared" si="6"/>
        <v>21</v>
      </c>
      <c r="P22" s="34">
        <f t="shared" si="7"/>
        <v>16</v>
      </c>
      <c r="Q22" s="34">
        <f t="shared" si="8"/>
        <v>1</v>
      </c>
      <c r="R22" s="17">
        <f t="shared" si="9"/>
        <v>5</v>
      </c>
    </row>
    <row r="23" spans="1:18" ht="20.25" customHeight="1">
      <c r="A23" s="42">
        <v>18</v>
      </c>
      <c r="B23" s="57" t="s">
        <v>56</v>
      </c>
      <c r="C23" s="58" t="s">
        <v>29</v>
      </c>
      <c r="D23" s="21">
        <v>0</v>
      </c>
      <c r="E23" s="21">
        <v>11</v>
      </c>
      <c r="F23" s="21">
        <v>7</v>
      </c>
      <c r="G23" s="21">
        <v>0</v>
      </c>
      <c r="H23" s="21">
        <v>0</v>
      </c>
      <c r="I23" s="43"/>
      <c r="J23" s="55">
        <f t="shared" si="0"/>
        <v>0</v>
      </c>
      <c r="K23" s="44"/>
      <c r="L23" s="45">
        <f t="shared" si="1"/>
        <v>18</v>
      </c>
      <c r="M23" s="46"/>
      <c r="O23" s="34">
        <f t="shared" si="6"/>
        <v>18</v>
      </c>
      <c r="P23" s="34">
        <f t="shared" si="7"/>
        <v>18</v>
      </c>
      <c r="Q23" s="34">
        <f t="shared" si="8"/>
        <v>0</v>
      </c>
      <c r="R23" s="17">
        <f t="shared" si="9"/>
        <v>0</v>
      </c>
    </row>
    <row r="24" spans="1:18" ht="20.25" customHeight="1">
      <c r="A24" s="42">
        <v>19</v>
      </c>
      <c r="B24" s="57" t="s">
        <v>59</v>
      </c>
      <c r="C24" s="58" t="s">
        <v>29</v>
      </c>
      <c r="D24" s="21">
        <v>0</v>
      </c>
      <c r="E24" s="21">
        <v>2</v>
      </c>
      <c r="F24" s="21">
        <v>2</v>
      </c>
      <c r="G24" s="21">
        <v>0</v>
      </c>
      <c r="H24" s="21">
        <v>12</v>
      </c>
      <c r="I24" s="43"/>
      <c r="J24" s="55">
        <f t="shared" si="0"/>
        <v>0</v>
      </c>
      <c r="K24" s="44"/>
      <c r="L24" s="45">
        <f t="shared" si="1"/>
        <v>16</v>
      </c>
      <c r="M24" s="46"/>
      <c r="O24" s="34">
        <f t="shared" si="6"/>
        <v>16</v>
      </c>
      <c r="P24" s="34">
        <f t="shared" si="7"/>
        <v>16</v>
      </c>
      <c r="Q24" s="34">
        <f t="shared" si="8"/>
        <v>0</v>
      </c>
      <c r="R24" s="17">
        <f t="shared" si="9"/>
        <v>0</v>
      </c>
    </row>
    <row r="25" spans="1:18" ht="20.25" customHeight="1">
      <c r="A25" s="42">
        <v>20</v>
      </c>
      <c r="B25" s="57" t="s">
        <v>40</v>
      </c>
      <c r="C25" s="58" t="s">
        <v>28</v>
      </c>
      <c r="D25" s="21">
        <v>2</v>
      </c>
      <c r="E25" s="21">
        <v>2</v>
      </c>
      <c r="F25" s="21">
        <v>2</v>
      </c>
      <c r="G25" s="21">
        <v>1</v>
      </c>
      <c r="H25" s="21">
        <v>3</v>
      </c>
      <c r="I25" s="43"/>
      <c r="J25" s="55">
        <f t="shared" si="0"/>
        <v>5</v>
      </c>
      <c r="K25" s="44"/>
      <c r="L25" s="45">
        <f t="shared" si="1"/>
        <v>14</v>
      </c>
      <c r="M25" s="46"/>
      <c r="O25" s="34">
        <f t="shared" si="6"/>
        <v>14</v>
      </c>
      <c r="P25" s="34">
        <f t="shared" si="7"/>
        <v>9</v>
      </c>
      <c r="Q25" s="34">
        <f t="shared" si="8"/>
        <v>1</v>
      </c>
      <c r="R25" s="17">
        <f t="shared" si="9"/>
        <v>5</v>
      </c>
    </row>
    <row r="26" spans="1:18" ht="20.25" customHeight="1">
      <c r="A26" s="42">
        <v>21</v>
      </c>
      <c r="B26" s="57" t="s">
        <v>35</v>
      </c>
      <c r="C26" s="58" t="s">
        <v>14</v>
      </c>
      <c r="D26" s="21">
        <v>10</v>
      </c>
      <c r="E26" s="21">
        <v>1</v>
      </c>
      <c r="F26" s="21">
        <v>0</v>
      </c>
      <c r="G26" s="21">
        <v>0</v>
      </c>
      <c r="H26" s="21">
        <v>0</v>
      </c>
      <c r="I26" s="43"/>
      <c r="J26" s="55">
        <f t="shared" si="0"/>
        <v>0</v>
      </c>
      <c r="K26" s="44"/>
      <c r="L26" s="45">
        <f t="shared" si="1"/>
        <v>11</v>
      </c>
      <c r="M26" s="46"/>
      <c r="O26" s="34">
        <f t="shared" si="6"/>
        <v>11</v>
      </c>
      <c r="P26" s="34">
        <f t="shared" si="7"/>
        <v>11</v>
      </c>
      <c r="Q26" s="34">
        <f t="shared" si="8"/>
        <v>0</v>
      </c>
      <c r="R26" s="17">
        <f t="shared" si="9"/>
        <v>0</v>
      </c>
    </row>
    <row r="27" spans="1:18" ht="20.25" customHeight="1">
      <c r="A27" s="42">
        <v>22</v>
      </c>
      <c r="B27" s="57" t="s">
        <v>63</v>
      </c>
      <c r="C27" s="58" t="s">
        <v>28</v>
      </c>
      <c r="D27" s="21">
        <v>0</v>
      </c>
      <c r="E27" s="21">
        <v>2</v>
      </c>
      <c r="F27" s="21">
        <v>2</v>
      </c>
      <c r="G27" s="21">
        <v>4</v>
      </c>
      <c r="H27" s="21">
        <v>1</v>
      </c>
      <c r="I27" s="43"/>
      <c r="J27" s="55">
        <f t="shared" si="0"/>
        <v>0</v>
      </c>
      <c r="K27" s="44"/>
      <c r="L27" s="45">
        <f t="shared" si="1"/>
        <v>9</v>
      </c>
      <c r="M27" s="46"/>
      <c r="O27" s="34">
        <f t="shared" si="6"/>
        <v>9</v>
      </c>
      <c r="P27" s="34">
        <f t="shared" si="7"/>
        <v>9</v>
      </c>
      <c r="Q27" s="34">
        <f t="shared" si="8"/>
        <v>0</v>
      </c>
      <c r="R27" s="17">
        <f t="shared" si="9"/>
        <v>0</v>
      </c>
    </row>
    <row r="28" spans="1:18" ht="20.25" customHeight="1">
      <c r="A28" s="42">
        <v>23</v>
      </c>
      <c r="B28" s="23" t="s">
        <v>19</v>
      </c>
      <c r="C28" s="58" t="s">
        <v>14</v>
      </c>
      <c r="D28" s="21">
        <v>6</v>
      </c>
      <c r="E28" s="21">
        <v>1</v>
      </c>
      <c r="F28" s="21">
        <v>0</v>
      </c>
      <c r="G28" s="21">
        <v>0</v>
      </c>
      <c r="H28" s="21">
        <v>0</v>
      </c>
      <c r="I28" s="43"/>
      <c r="J28" s="55">
        <f t="shared" si="0"/>
        <v>0</v>
      </c>
      <c r="K28" s="44"/>
      <c r="L28" s="45">
        <f t="shared" si="1"/>
        <v>7</v>
      </c>
      <c r="M28" s="46"/>
      <c r="O28" s="34">
        <f>P28+R28</f>
        <v>7</v>
      </c>
      <c r="P28" s="34">
        <f>SUM(D28:H28)-SUM(Q28)</f>
        <v>7</v>
      </c>
      <c r="Q28" s="34">
        <f>SMALL(D28:H28,1)</f>
        <v>0</v>
      </c>
      <c r="R28" s="17">
        <f>IF(Q28&gt;0,5,0)</f>
        <v>0</v>
      </c>
    </row>
    <row r="29" spans="1:18" ht="20.25" customHeight="1">
      <c r="A29" s="42">
        <v>24</v>
      </c>
      <c r="B29" s="57" t="s">
        <v>58</v>
      </c>
      <c r="C29" s="58" t="s">
        <v>28</v>
      </c>
      <c r="D29" s="21">
        <v>0</v>
      </c>
      <c r="E29" s="21">
        <v>2</v>
      </c>
      <c r="F29" s="21">
        <v>2</v>
      </c>
      <c r="G29" s="21">
        <v>1</v>
      </c>
      <c r="H29" s="21">
        <v>0</v>
      </c>
      <c r="I29" s="43"/>
      <c r="J29" s="55">
        <f t="shared" si="0"/>
        <v>0</v>
      </c>
      <c r="K29" s="44"/>
      <c r="L29" s="45">
        <f t="shared" si="1"/>
        <v>5</v>
      </c>
      <c r="M29" s="46"/>
      <c r="O29" s="34">
        <f>P29+R29</f>
        <v>5</v>
      </c>
      <c r="P29" s="34">
        <f>SUM(D29:H29)-SUM(Q29)</f>
        <v>5</v>
      </c>
      <c r="Q29" s="34">
        <f>SMALL(D29:H29,1)</f>
        <v>0</v>
      </c>
      <c r="R29" s="17">
        <f>IF(Q29&gt;0,5,0)</f>
        <v>0</v>
      </c>
    </row>
    <row r="30" spans="1:18" ht="20.25" customHeight="1">
      <c r="A30" s="42">
        <v>25</v>
      </c>
      <c r="B30" s="57" t="s">
        <v>51</v>
      </c>
      <c r="C30" s="58" t="s">
        <v>28</v>
      </c>
      <c r="D30" s="21">
        <v>2</v>
      </c>
      <c r="E30" s="21">
        <v>0</v>
      </c>
      <c r="F30" s="21">
        <v>0</v>
      </c>
      <c r="G30" s="21">
        <v>0</v>
      </c>
      <c r="H30" s="21">
        <v>0</v>
      </c>
      <c r="I30" s="43"/>
      <c r="J30" s="55">
        <f t="shared" si="0"/>
        <v>0</v>
      </c>
      <c r="K30" s="44"/>
      <c r="L30" s="45">
        <f t="shared" si="1"/>
        <v>2</v>
      </c>
      <c r="M30" s="46"/>
      <c r="O30" s="34">
        <f>P30+R30</f>
        <v>2</v>
      </c>
      <c r="P30" s="34">
        <f>SUM(D30:H30)-SUM(Q30)</f>
        <v>2</v>
      </c>
      <c r="Q30" s="34">
        <f>SMALL(D30:H30,1)</f>
        <v>0</v>
      </c>
      <c r="R30" s="17">
        <f>IF(Q30&gt;0,5,0)</f>
        <v>0</v>
      </c>
    </row>
    <row r="31" spans="1:17" ht="20.25" customHeight="1">
      <c r="A31" s="65"/>
      <c r="B31" s="59"/>
      <c r="C31" s="60"/>
      <c r="D31" s="25"/>
      <c r="E31" s="25"/>
      <c r="F31" s="25"/>
      <c r="G31" s="25"/>
      <c r="H31" s="25"/>
      <c r="I31" s="43"/>
      <c r="J31" s="61"/>
      <c r="K31" s="44"/>
      <c r="L31" s="62"/>
      <c r="M31" s="46"/>
      <c r="O31" s="34"/>
      <c r="P31" s="34"/>
      <c r="Q31" s="34"/>
    </row>
    <row r="32" spans="1:13" s="11" customFormat="1" ht="30">
      <c r="A32" s="9" t="s">
        <v>12</v>
      </c>
      <c r="B32" s="47" t="s">
        <v>7</v>
      </c>
      <c r="C32" s="47" t="s">
        <v>1</v>
      </c>
      <c r="D32" s="11" t="s">
        <v>20</v>
      </c>
      <c r="E32" s="11" t="s">
        <v>2</v>
      </c>
      <c r="F32" s="11" t="s">
        <v>38</v>
      </c>
      <c r="G32" s="11" t="s">
        <v>8</v>
      </c>
      <c r="H32" s="11" t="s">
        <v>9</v>
      </c>
      <c r="I32" s="48"/>
      <c r="J32" s="49" t="s">
        <v>10</v>
      </c>
      <c r="K32" s="48"/>
      <c r="L32" s="49" t="s">
        <v>11</v>
      </c>
      <c r="M32" s="48"/>
    </row>
    <row r="33" spans="1:18" ht="20.25" customHeight="1">
      <c r="A33" s="42">
        <v>1</v>
      </c>
      <c r="B33" s="57" t="s">
        <v>24</v>
      </c>
      <c r="C33" s="58" t="s">
        <v>13</v>
      </c>
      <c r="D33" s="21">
        <v>15</v>
      </c>
      <c r="E33" s="21">
        <v>1</v>
      </c>
      <c r="F33" s="21">
        <v>17</v>
      </c>
      <c r="G33" s="21">
        <v>14</v>
      </c>
      <c r="H33" s="21">
        <v>14</v>
      </c>
      <c r="I33" s="43"/>
      <c r="J33" s="55">
        <f aca="true" t="shared" si="10" ref="J33:J58">R33</f>
        <v>5</v>
      </c>
      <c r="K33" s="44"/>
      <c r="L33" s="45">
        <f aca="true" t="shared" si="11" ref="L33:L58">O33</f>
        <v>65</v>
      </c>
      <c r="M33" s="46"/>
      <c r="O33" s="17">
        <f>P33+R33</f>
        <v>65</v>
      </c>
      <c r="P33" s="17">
        <f>SUM(D33:H33)-SUM(Q33:Q33)</f>
        <v>60</v>
      </c>
      <c r="Q33" s="17">
        <f>SMALL(D33:H33,1)</f>
        <v>1</v>
      </c>
      <c r="R33" s="17">
        <f>IF(Q33&gt;0,5,0)</f>
        <v>5</v>
      </c>
    </row>
    <row r="34" spans="1:18" ht="20.25" customHeight="1">
      <c r="A34" s="42">
        <v>2</v>
      </c>
      <c r="B34" s="57" t="s">
        <v>30</v>
      </c>
      <c r="C34" s="58" t="s">
        <v>13</v>
      </c>
      <c r="D34" s="21">
        <v>13</v>
      </c>
      <c r="E34" s="21">
        <v>9</v>
      </c>
      <c r="F34" s="21">
        <v>8</v>
      </c>
      <c r="G34" s="21">
        <v>12</v>
      </c>
      <c r="H34" s="21">
        <v>17</v>
      </c>
      <c r="I34" s="43"/>
      <c r="J34" s="55">
        <f t="shared" si="10"/>
        <v>5</v>
      </c>
      <c r="K34" s="44"/>
      <c r="L34" s="45">
        <f t="shared" si="11"/>
        <v>56</v>
      </c>
      <c r="M34" s="46"/>
      <c r="O34" s="17">
        <f aca="true" t="shared" si="12" ref="O34:O48">P34+R34</f>
        <v>56</v>
      </c>
      <c r="P34" s="17">
        <f aca="true" t="shared" si="13" ref="P34:P48">SUM(D34:H34)-SUM(Q34:Q34)</f>
        <v>51</v>
      </c>
      <c r="Q34" s="17">
        <f aca="true" t="shared" si="14" ref="Q34:Q48">SMALL(D34:H34,1)</f>
        <v>8</v>
      </c>
      <c r="R34" s="17">
        <f aca="true" t="shared" si="15" ref="R34:R48">IF(Q34&gt;0,5,0)</f>
        <v>5</v>
      </c>
    </row>
    <row r="35" spans="1:18" ht="20.25" customHeight="1">
      <c r="A35" s="42">
        <v>3</v>
      </c>
      <c r="B35" s="57" t="s">
        <v>32</v>
      </c>
      <c r="C35" s="58" t="s">
        <v>13</v>
      </c>
      <c r="D35" s="21">
        <v>12</v>
      </c>
      <c r="E35" s="21">
        <v>14</v>
      </c>
      <c r="F35" s="21">
        <v>7</v>
      </c>
      <c r="G35" s="21">
        <v>13</v>
      </c>
      <c r="H35" s="21">
        <v>10</v>
      </c>
      <c r="I35" s="43"/>
      <c r="J35" s="55">
        <f t="shared" si="10"/>
        <v>5</v>
      </c>
      <c r="K35" s="44"/>
      <c r="L35" s="45">
        <f t="shared" si="11"/>
        <v>54</v>
      </c>
      <c r="M35" s="46"/>
      <c r="O35" s="17">
        <f t="shared" si="12"/>
        <v>54</v>
      </c>
      <c r="P35" s="17">
        <f t="shared" si="13"/>
        <v>49</v>
      </c>
      <c r="Q35" s="17">
        <f t="shared" si="14"/>
        <v>7</v>
      </c>
      <c r="R35" s="17">
        <f t="shared" si="15"/>
        <v>5</v>
      </c>
    </row>
    <row r="36" spans="1:18" ht="20.25" customHeight="1">
      <c r="A36" s="42">
        <v>4</v>
      </c>
      <c r="B36" s="57" t="s">
        <v>68</v>
      </c>
      <c r="C36" s="58" t="s">
        <v>29</v>
      </c>
      <c r="D36" s="21">
        <v>0</v>
      </c>
      <c r="E36" s="21">
        <v>8</v>
      </c>
      <c r="F36" s="21">
        <v>17</v>
      </c>
      <c r="G36" s="21">
        <v>15</v>
      </c>
      <c r="H36" s="21">
        <v>12</v>
      </c>
      <c r="I36" s="43"/>
      <c r="J36" s="55">
        <f t="shared" si="10"/>
        <v>0</v>
      </c>
      <c r="K36" s="44"/>
      <c r="L36" s="45">
        <f t="shared" si="11"/>
        <v>52</v>
      </c>
      <c r="M36" s="46"/>
      <c r="O36" s="17">
        <f t="shared" si="12"/>
        <v>52</v>
      </c>
      <c r="P36" s="17">
        <f t="shared" si="13"/>
        <v>52</v>
      </c>
      <c r="Q36" s="17">
        <f t="shared" si="14"/>
        <v>0</v>
      </c>
      <c r="R36" s="17">
        <f t="shared" si="15"/>
        <v>0</v>
      </c>
    </row>
    <row r="37" spans="1:18" ht="20.25" customHeight="1">
      <c r="A37" s="42">
        <v>5</v>
      </c>
      <c r="B37" s="57" t="s">
        <v>27</v>
      </c>
      <c r="C37" s="58" t="s">
        <v>14</v>
      </c>
      <c r="D37" s="21">
        <v>17</v>
      </c>
      <c r="E37" s="21">
        <v>12</v>
      </c>
      <c r="F37" s="21">
        <v>4</v>
      </c>
      <c r="G37" s="21">
        <v>1</v>
      </c>
      <c r="H37" s="21">
        <v>13</v>
      </c>
      <c r="I37" s="43"/>
      <c r="J37" s="55">
        <f t="shared" si="10"/>
        <v>5</v>
      </c>
      <c r="K37" s="44"/>
      <c r="L37" s="45">
        <f t="shared" si="11"/>
        <v>51</v>
      </c>
      <c r="M37" s="46"/>
      <c r="O37" s="17">
        <f t="shared" si="12"/>
        <v>51</v>
      </c>
      <c r="P37" s="17">
        <f t="shared" si="13"/>
        <v>46</v>
      </c>
      <c r="Q37" s="17">
        <f t="shared" si="14"/>
        <v>1</v>
      </c>
      <c r="R37" s="17">
        <f t="shared" si="15"/>
        <v>5</v>
      </c>
    </row>
    <row r="38" spans="1:18" ht="20.25" customHeight="1">
      <c r="A38" s="42">
        <v>6</v>
      </c>
      <c r="B38" s="57" t="s">
        <v>54</v>
      </c>
      <c r="C38" s="58" t="s">
        <v>29</v>
      </c>
      <c r="D38" s="21">
        <v>14</v>
      </c>
      <c r="E38" s="21">
        <v>1</v>
      </c>
      <c r="F38" s="21">
        <v>11</v>
      </c>
      <c r="G38" s="21">
        <v>17</v>
      </c>
      <c r="H38" s="21">
        <v>1</v>
      </c>
      <c r="I38" s="43"/>
      <c r="J38" s="55">
        <f t="shared" si="10"/>
        <v>5</v>
      </c>
      <c r="K38" s="44"/>
      <c r="L38" s="45">
        <f t="shared" si="11"/>
        <v>48</v>
      </c>
      <c r="M38" s="46"/>
      <c r="O38" s="17">
        <f t="shared" si="12"/>
        <v>48</v>
      </c>
      <c r="P38" s="17">
        <f t="shared" si="13"/>
        <v>43</v>
      </c>
      <c r="Q38" s="17">
        <f t="shared" si="14"/>
        <v>1</v>
      </c>
      <c r="R38" s="17">
        <f t="shared" si="15"/>
        <v>5</v>
      </c>
    </row>
    <row r="39" spans="1:18" ht="20.25" customHeight="1">
      <c r="A39" s="42">
        <v>7</v>
      </c>
      <c r="B39" s="57" t="s">
        <v>42</v>
      </c>
      <c r="C39" s="58" t="s">
        <v>13</v>
      </c>
      <c r="D39" s="21">
        <v>9</v>
      </c>
      <c r="E39" s="21">
        <v>17</v>
      </c>
      <c r="F39" s="21">
        <v>0</v>
      </c>
      <c r="G39" s="21">
        <v>1</v>
      </c>
      <c r="H39" s="21">
        <v>17</v>
      </c>
      <c r="I39" s="43"/>
      <c r="J39" s="55">
        <f t="shared" si="10"/>
        <v>0</v>
      </c>
      <c r="K39" s="44"/>
      <c r="L39" s="45">
        <f t="shared" si="11"/>
        <v>44</v>
      </c>
      <c r="M39" s="46"/>
      <c r="O39" s="17">
        <f t="shared" si="12"/>
        <v>44</v>
      </c>
      <c r="P39" s="17">
        <f t="shared" si="13"/>
        <v>44</v>
      </c>
      <c r="Q39" s="17">
        <f t="shared" si="14"/>
        <v>0</v>
      </c>
      <c r="R39" s="17">
        <f t="shared" si="15"/>
        <v>0</v>
      </c>
    </row>
    <row r="40" spans="1:18" ht="20.25" customHeight="1">
      <c r="A40" s="42">
        <v>8</v>
      </c>
      <c r="B40" s="57" t="s">
        <v>26</v>
      </c>
      <c r="C40" s="58" t="s">
        <v>14</v>
      </c>
      <c r="D40" s="21">
        <v>8</v>
      </c>
      <c r="E40" s="21">
        <v>10</v>
      </c>
      <c r="F40" s="21">
        <v>9</v>
      </c>
      <c r="G40" s="21">
        <v>9</v>
      </c>
      <c r="H40" s="21">
        <v>8</v>
      </c>
      <c r="I40" s="43"/>
      <c r="J40" s="55">
        <f t="shared" si="10"/>
        <v>5</v>
      </c>
      <c r="K40" s="44"/>
      <c r="L40" s="45">
        <f t="shared" si="11"/>
        <v>41</v>
      </c>
      <c r="M40" s="46"/>
      <c r="O40" s="17">
        <f t="shared" si="12"/>
        <v>41</v>
      </c>
      <c r="P40" s="17">
        <f t="shared" si="13"/>
        <v>36</v>
      </c>
      <c r="Q40" s="17">
        <f t="shared" si="14"/>
        <v>8</v>
      </c>
      <c r="R40" s="17">
        <f t="shared" si="15"/>
        <v>5</v>
      </c>
    </row>
    <row r="41" spans="1:18" ht="20.25" customHeight="1">
      <c r="A41" s="42">
        <v>9</v>
      </c>
      <c r="B41" s="57" t="s">
        <v>69</v>
      </c>
      <c r="C41" s="58" t="s">
        <v>13</v>
      </c>
      <c r="D41" s="21">
        <v>0</v>
      </c>
      <c r="E41" s="21">
        <v>7</v>
      </c>
      <c r="F41" s="21">
        <v>17</v>
      </c>
      <c r="G41" s="21">
        <v>11</v>
      </c>
      <c r="H41" s="21">
        <v>4</v>
      </c>
      <c r="I41" s="43"/>
      <c r="J41" s="55">
        <f t="shared" si="10"/>
        <v>0</v>
      </c>
      <c r="K41" s="44"/>
      <c r="L41" s="45">
        <f t="shared" si="11"/>
        <v>39</v>
      </c>
      <c r="M41" s="46"/>
      <c r="O41" s="17">
        <f t="shared" si="12"/>
        <v>39</v>
      </c>
      <c r="P41" s="17">
        <f t="shared" si="13"/>
        <v>39</v>
      </c>
      <c r="Q41" s="17">
        <f t="shared" si="14"/>
        <v>0</v>
      </c>
      <c r="R41" s="17">
        <f t="shared" si="15"/>
        <v>0</v>
      </c>
    </row>
    <row r="42" spans="1:18" ht="20.25" customHeight="1">
      <c r="A42" s="42">
        <v>10</v>
      </c>
      <c r="B42" s="57" t="s">
        <v>70</v>
      </c>
      <c r="C42" s="58" t="s">
        <v>29</v>
      </c>
      <c r="D42" s="21">
        <v>0</v>
      </c>
      <c r="E42" s="21">
        <v>3</v>
      </c>
      <c r="F42" s="21">
        <v>12</v>
      </c>
      <c r="G42" s="21">
        <v>10</v>
      </c>
      <c r="H42" s="21">
        <v>7</v>
      </c>
      <c r="I42" s="43"/>
      <c r="J42" s="55">
        <f t="shared" si="10"/>
        <v>0</v>
      </c>
      <c r="K42" s="44"/>
      <c r="L42" s="45">
        <f t="shared" si="11"/>
        <v>32</v>
      </c>
      <c r="M42" s="46"/>
      <c r="O42" s="17">
        <f t="shared" si="12"/>
        <v>32</v>
      </c>
      <c r="P42" s="17">
        <f t="shared" si="13"/>
        <v>32</v>
      </c>
      <c r="Q42" s="17">
        <f t="shared" si="14"/>
        <v>0</v>
      </c>
      <c r="R42" s="17">
        <f t="shared" si="15"/>
        <v>0</v>
      </c>
    </row>
    <row r="43" spans="1:18" ht="20.25" customHeight="1">
      <c r="A43" s="42">
        <v>11</v>
      </c>
      <c r="B43" s="57" t="s">
        <v>25</v>
      </c>
      <c r="C43" s="58" t="s">
        <v>14</v>
      </c>
      <c r="D43" s="21">
        <v>6</v>
      </c>
      <c r="E43" s="21">
        <v>1</v>
      </c>
      <c r="F43" s="21">
        <v>3</v>
      </c>
      <c r="G43" s="21">
        <v>8</v>
      </c>
      <c r="H43" s="21">
        <v>9</v>
      </c>
      <c r="I43" s="43"/>
      <c r="J43" s="55">
        <f t="shared" si="10"/>
        <v>5</v>
      </c>
      <c r="K43" s="44"/>
      <c r="L43" s="45">
        <f t="shared" si="11"/>
        <v>31</v>
      </c>
      <c r="M43" s="46"/>
      <c r="O43" s="17">
        <f t="shared" si="12"/>
        <v>31</v>
      </c>
      <c r="P43" s="17">
        <f t="shared" si="13"/>
        <v>26</v>
      </c>
      <c r="Q43" s="17">
        <f t="shared" si="14"/>
        <v>1</v>
      </c>
      <c r="R43" s="17">
        <f t="shared" si="15"/>
        <v>5</v>
      </c>
    </row>
    <row r="44" spans="1:18" ht="20.25" customHeight="1">
      <c r="A44" s="42">
        <v>12</v>
      </c>
      <c r="B44" s="57" t="s">
        <v>65</v>
      </c>
      <c r="C44" s="58" t="s">
        <v>13</v>
      </c>
      <c r="D44" s="21">
        <v>0</v>
      </c>
      <c r="E44" s="21">
        <v>15</v>
      </c>
      <c r="F44" s="21">
        <v>13</v>
      </c>
      <c r="G44" s="21">
        <v>1</v>
      </c>
      <c r="H44" s="21">
        <v>0</v>
      </c>
      <c r="I44" s="43"/>
      <c r="J44" s="55">
        <f t="shared" si="10"/>
        <v>0</v>
      </c>
      <c r="K44" s="44"/>
      <c r="L44" s="45">
        <f t="shared" si="11"/>
        <v>29</v>
      </c>
      <c r="M44" s="46"/>
      <c r="O44" s="17">
        <f t="shared" si="12"/>
        <v>29</v>
      </c>
      <c r="P44" s="17">
        <f t="shared" si="13"/>
        <v>29</v>
      </c>
      <c r="Q44" s="17">
        <f t="shared" si="14"/>
        <v>0</v>
      </c>
      <c r="R44" s="17">
        <f t="shared" si="15"/>
        <v>0</v>
      </c>
    </row>
    <row r="45" spans="1:18" ht="20.25" customHeight="1">
      <c r="A45" s="42">
        <v>13</v>
      </c>
      <c r="B45" s="57" t="s">
        <v>47</v>
      </c>
      <c r="C45" s="58" t="s">
        <v>28</v>
      </c>
      <c r="D45" s="21">
        <v>11</v>
      </c>
      <c r="E45" s="21">
        <v>2</v>
      </c>
      <c r="F45" s="21">
        <v>2</v>
      </c>
      <c r="G45" s="21">
        <v>4</v>
      </c>
      <c r="H45" s="21">
        <v>6</v>
      </c>
      <c r="I45" s="43"/>
      <c r="J45" s="55">
        <f t="shared" si="10"/>
        <v>5</v>
      </c>
      <c r="K45" s="44"/>
      <c r="L45" s="45">
        <f t="shared" si="11"/>
        <v>28</v>
      </c>
      <c r="M45" s="46"/>
      <c r="O45" s="17">
        <f t="shared" si="12"/>
        <v>28</v>
      </c>
      <c r="P45" s="17">
        <f t="shared" si="13"/>
        <v>23</v>
      </c>
      <c r="Q45" s="17">
        <f t="shared" si="14"/>
        <v>2</v>
      </c>
      <c r="R45" s="17">
        <f t="shared" si="15"/>
        <v>5</v>
      </c>
    </row>
    <row r="46" spans="1:18" ht="20.25" customHeight="1">
      <c r="A46" s="42">
        <v>14</v>
      </c>
      <c r="B46" s="57" t="s">
        <v>34</v>
      </c>
      <c r="C46" s="58" t="s">
        <v>28</v>
      </c>
      <c r="D46" s="21">
        <v>7</v>
      </c>
      <c r="E46" s="21">
        <v>4</v>
      </c>
      <c r="F46" s="21">
        <v>2</v>
      </c>
      <c r="G46" s="21">
        <v>7</v>
      </c>
      <c r="H46" s="21">
        <v>3</v>
      </c>
      <c r="I46" s="43"/>
      <c r="J46" s="55">
        <f t="shared" si="10"/>
        <v>5</v>
      </c>
      <c r="K46" s="44"/>
      <c r="L46" s="45">
        <f t="shared" si="11"/>
        <v>26</v>
      </c>
      <c r="M46" s="46"/>
      <c r="O46" s="17">
        <f t="shared" si="12"/>
        <v>26</v>
      </c>
      <c r="P46" s="17">
        <f t="shared" si="13"/>
        <v>21</v>
      </c>
      <c r="Q46" s="17">
        <f t="shared" si="14"/>
        <v>2</v>
      </c>
      <c r="R46" s="17">
        <f t="shared" si="15"/>
        <v>5</v>
      </c>
    </row>
    <row r="47" spans="1:18" ht="20.25" customHeight="1">
      <c r="A47" s="42">
        <v>15</v>
      </c>
      <c r="B47" s="57" t="s">
        <v>31</v>
      </c>
      <c r="C47" s="58" t="s">
        <v>13</v>
      </c>
      <c r="D47" s="21">
        <v>5</v>
      </c>
      <c r="E47" s="21">
        <v>13</v>
      </c>
      <c r="F47" s="21">
        <v>6</v>
      </c>
      <c r="G47" s="21">
        <v>0</v>
      </c>
      <c r="H47" s="21">
        <v>0</v>
      </c>
      <c r="I47" s="43"/>
      <c r="J47" s="55">
        <f t="shared" si="10"/>
        <v>0</v>
      </c>
      <c r="K47" s="44"/>
      <c r="L47" s="45">
        <f t="shared" si="11"/>
        <v>24</v>
      </c>
      <c r="M47" s="46"/>
      <c r="O47" s="17">
        <f t="shared" si="12"/>
        <v>24</v>
      </c>
      <c r="P47" s="17">
        <f t="shared" si="13"/>
        <v>24</v>
      </c>
      <c r="Q47" s="17">
        <f t="shared" si="14"/>
        <v>0</v>
      </c>
      <c r="R47" s="17">
        <f t="shared" si="15"/>
        <v>0</v>
      </c>
    </row>
    <row r="48" spans="1:18" ht="20.25" customHeight="1">
      <c r="A48" s="42">
        <v>16</v>
      </c>
      <c r="B48" s="57" t="s">
        <v>49</v>
      </c>
      <c r="C48" s="58" t="s">
        <v>28</v>
      </c>
      <c r="D48" s="21">
        <v>4</v>
      </c>
      <c r="E48" s="21">
        <v>5</v>
      </c>
      <c r="F48" s="21">
        <v>2</v>
      </c>
      <c r="G48" s="21">
        <v>5</v>
      </c>
      <c r="H48" s="21">
        <v>5</v>
      </c>
      <c r="I48" s="43"/>
      <c r="J48" s="55">
        <f t="shared" si="10"/>
        <v>5</v>
      </c>
      <c r="K48" s="44"/>
      <c r="L48" s="45">
        <f t="shared" si="11"/>
        <v>24</v>
      </c>
      <c r="M48" s="46"/>
      <c r="O48" s="17">
        <f t="shared" si="12"/>
        <v>24</v>
      </c>
      <c r="P48" s="17">
        <f t="shared" si="13"/>
        <v>19</v>
      </c>
      <c r="Q48" s="17">
        <f t="shared" si="14"/>
        <v>2</v>
      </c>
      <c r="R48" s="17">
        <f t="shared" si="15"/>
        <v>5</v>
      </c>
    </row>
    <row r="49" spans="1:18" ht="20.25" customHeight="1">
      <c r="A49" s="42">
        <v>17</v>
      </c>
      <c r="B49" s="57" t="s">
        <v>73</v>
      </c>
      <c r="C49" s="58" t="s">
        <v>29</v>
      </c>
      <c r="D49" s="21">
        <v>17</v>
      </c>
      <c r="E49" s="21">
        <v>0</v>
      </c>
      <c r="F49" s="21">
        <v>2</v>
      </c>
      <c r="G49" s="21">
        <v>0</v>
      </c>
      <c r="H49" s="21">
        <v>0</v>
      </c>
      <c r="I49" s="43"/>
      <c r="J49" s="55">
        <f t="shared" si="10"/>
        <v>0</v>
      </c>
      <c r="K49" s="44"/>
      <c r="L49" s="45">
        <f t="shared" si="11"/>
        <v>19</v>
      </c>
      <c r="M49" s="46"/>
      <c r="O49" s="17">
        <f aca="true" t="shared" si="16" ref="O49:O54">P49+R49</f>
        <v>19</v>
      </c>
      <c r="P49" s="17">
        <f aca="true" t="shared" si="17" ref="P49:P54">SUM(D49:H49)-SUM(Q49:Q49)</f>
        <v>19</v>
      </c>
      <c r="Q49" s="17">
        <f aca="true" t="shared" si="18" ref="Q49:Q54">SMALL(D49:H49,1)</f>
        <v>0</v>
      </c>
      <c r="R49" s="17">
        <f aca="true" t="shared" si="19" ref="R49:R54">IF(Q49&gt;0,5,0)</f>
        <v>0</v>
      </c>
    </row>
    <row r="50" spans="1:18" ht="20.25" customHeight="1">
      <c r="A50" s="42">
        <v>18</v>
      </c>
      <c r="B50" s="57" t="s">
        <v>72</v>
      </c>
      <c r="C50" s="58" t="s">
        <v>28</v>
      </c>
      <c r="D50" s="21">
        <v>0</v>
      </c>
      <c r="E50" s="21">
        <v>6</v>
      </c>
      <c r="F50" s="21">
        <v>11</v>
      </c>
      <c r="G50" s="21">
        <v>1</v>
      </c>
      <c r="H50" s="21">
        <v>0</v>
      </c>
      <c r="I50" s="43"/>
      <c r="J50" s="55">
        <f t="shared" si="10"/>
        <v>0</v>
      </c>
      <c r="K50" s="44"/>
      <c r="L50" s="45">
        <f t="shared" si="11"/>
        <v>18</v>
      </c>
      <c r="M50" s="46"/>
      <c r="O50" s="17">
        <f t="shared" si="16"/>
        <v>18</v>
      </c>
      <c r="P50" s="17">
        <f t="shared" si="17"/>
        <v>18</v>
      </c>
      <c r="Q50" s="17">
        <f t="shared" si="18"/>
        <v>0</v>
      </c>
      <c r="R50" s="17">
        <f t="shared" si="19"/>
        <v>0</v>
      </c>
    </row>
    <row r="51" spans="1:18" ht="20.25" customHeight="1">
      <c r="A51" s="42">
        <v>19</v>
      </c>
      <c r="B51" s="57" t="s">
        <v>44</v>
      </c>
      <c r="C51" s="58" t="s">
        <v>14</v>
      </c>
      <c r="D51" s="21">
        <v>3</v>
      </c>
      <c r="E51" s="21">
        <v>1</v>
      </c>
      <c r="F51" s="21">
        <v>2</v>
      </c>
      <c r="G51" s="21">
        <v>6</v>
      </c>
      <c r="H51" s="21">
        <v>2</v>
      </c>
      <c r="I51" s="43"/>
      <c r="J51" s="55">
        <f t="shared" si="10"/>
        <v>5</v>
      </c>
      <c r="K51" s="44"/>
      <c r="L51" s="45">
        <f t="shared" si="11"/>
        <v>18</v>
      </c>
      <c r="M51" s="46"/>
      <c r="O51" s="17">
        <f t="shared" si="16"/>
        <v>18</v>
      </c>
      <c r="P51" s="17">
        <f t="shared" si="17"/>
        <v>13</v>
      </c>
      <c r="Q51" s="17">
        <f t="shared" si="18"/>
        <v>1</v>
      </c>
      <c r="R51" s="17">
        <f t="shared" si="19"/>
        <v>5</v>
      </c>
    </row>
    <row r="52" spans="1:18" ht="20.25" customHeight="1">
      <c r="A52" s="42">
        <v>20</v>
      </c>
      <c r="B52" s="57" t="s">
        <v>64</v>
      </c>
      <c r="C52" s="58" t="s">
        <v>29</v>
      </c>
      <c r="D52" s="21">
        <v>0</v>
      </c>
      <c r="E52" s="21">
        <v>11</v>
      </c>
      <c r="F52" s="21">
        <v>6</v>
      </c>
      <c r="G52" s="21">
        <v>0</v>
      </c>
      <c r="H52" s="21">
        <v>0</v>
      </c>
      <c r="I52" s="43"/>
      <c r="J52" s="55">
        <f t="shared" si="10"/>
        <v>0</v>
      </c>
      <c r="K52" s="44"/>
      <c r="L52" s="45">
        <f t="shared" si="11"/>
        <v>17</v>
      </c>
      <c r="M52" s="46"/>
      <c r="O52" s="17">
        <f t="shared" si="16"/>
        <v>17</v>
      </c>
      <c r="P52" s="17">
        <f t="shared" si="17"/>
        <v>17</v>
      </c>
      <c r="Q52" s="17">
        <f t="shared" si="18"/>
        <v>0</v>
      </c>
      <c r="R52" s="17">
        <f t="shared" si="19"/>
        <v>0</v>
      </c>
    </row>
    <row r="53" spans="1:18" ht="20.25" customHeight="1">
      <c r="A53" s="42">
        <v>21</v>
      </c>
      <c r="B53" s="57" t="s">
        <v>67</v>
      </c>
      <c r="C53" s="58" t="s">
        <v>29</v>
      </c>
      <c r="D53" s="21">
        <v>0</v>
      </c>
      <c r="E53" s="21">
        <v>2</v>
      </c>
      <c r="F53" s="21">
        <v>2</v>
      </c>
      <c r="G53" s="21">
        <v>0</v>
      </c>
      <c r="H53" s="21">
        <v>11</v>
      </c>
      <c r="I53" s="43"/>
      <c r="J53" s="55">
        <f t="shared" si="10"/>
        <v>0</v>
      </c>
      <c r="K53" s="44"/>
      <c r="L53" s="45">
        <f t="shared" si="11"/>
        <v>15</v>
      </c>
      <c r="M53" s="46"/>
      <c r="O53" s="17">
        <f t="shared" si="16"/>
        <v>15</v>
      </c>
      <c r="P53" s="17">
        <f t="shared" si="17"/>
        <v>15</v>
      </c>
      <c r="Q53" s="17">
        <f t="shared" si="18"/>
        <v>0</v>
      </c>
      <c r="R53" s="17">
        <f t="shared" si="19"/>
        <v>0</v>
      </c>
    </row>
    <row r="54" spans="1:18" ht="20.25" customHeight="1">
      <c r="A54" s="42">
        <v>22</v>
      </c>
      <c r="B54" s="57" t="s">
        <v>39</v>
      </c>
      <c r="C54" s="58" t="s">
        <v>28</v>
      </c>
      <c r="D54" s="21">
        <v>2</v>
      </c>
      <c r="E54" s="21">
        <v>2</v>
      </c>
      <c r="F54" s="21">
        <v>2</v>
      </c>
      <c r="G54" s="21">
        <v>1</v>
      </c>
      <c r="H54" s="21">
        <v>2</v>
      </c>
      <c r="I54" s="43"/>
      <c r="J54" s="55">
        <f t="shared" si="10"/>
        <v>5</v>
      </c>
      <c r="K54" s="44"/>
      <c r="L54" s="45">
        <f t="shared" si="11"/>
        <v>13</v>
      </c>
      <c r="M54" s="46"/>
      <c r="O54" s="17">
        <f t="shared" si="16"/>
        <v>13</v>
      </c>
      <c r="P54" s="17">
        <f t="shared" si="17"/>
        <v>8</v>
      </c>
      <c r="Q54" s="17">
        <f t="shared" si="18"/>
        <v>1</v>
      </c>
      <c r="R54" s="17">
        <f t="shared" si="19"/>
        <v>5</v>
      </c>
    </row>
    <row r="55" spans="1:18" ht="20.25" customHeight="1">
      <c r="A55" s="42">
        <v>23</v>
      </c>
      <c r="B55" s="57" t="s">
        <v>33</v>
      </c>
      <c r="C55" s="58" t="s">
        <v>14</v>
      </c>
      <c r="D55" s="21">
        <v>10</v>
      </c>
      <c r="E55" s="21">
        <v>1</v>
      </c>
      <c r="F55" s="21">
        <v>0</v>
      </c>
      <c r="G55" s="21">
        <v>0</v>
      </c>
      <c r="H55" s="21">
        <v>0</v>
      </c>
      <c r="I55" s="43"/>
      <c r="J55" s="55">
        <f t="shared" si="10"/>
        <v>0</v>
      </c>
      <c r="K55" s="44"/>
      <c r="L55" s="45">
        <f t="shared" si="11"/>
        <v>11</v>
      </c>
      <c r="M55" s="46"/>
      <c r="O55" s="17">
        <f>P55+R55</f>
        <v>11</v>
      </c>
      <c r="P55" s="17">
        <f>SUM(D55:H55)-SUM(Q55:Q55)</f>
        <v>11</v>
      </c>
      <c r="Q55" s="17">
        <f>SMALL(D55:H55,1)</f>
        <v>0</v>
      </c>
      <c r="R55" s="17">
        <f>IF(Q55&gt;0,5,0)</f>
        <v>0</v>
      </c>
    </row>
    <row r="56" spans="1:18" ht="20.25" customHeight="1">
      <c r="A56" s="42">
        <v>24</v>
      </c>
      <c r="B56" s="57" t="s">
        <v>50</v>
      </c>
      <c r="C56" s="58" t="s">
        <v>28</v>
      </c>
      <c r="D56" s="21">
        <v>1</v>
      </c>
      <c r="E56" s="21">
        <v>2</v>
      </c>
      <c r="F56" s="21">
        <v>2</v>
      </c>
      <c r="G56" s="21">
        <v>3</v>
      </c>
      <c r="H56" s="21">
        <v>0</v>
      </c>
      <c r="I56" s="43"/>
      <c r="J56" s="55">
        <f t="shared" si="10"/>
        <v>0</v>
      </c>
      <c r="K56" s="44"/>
      <c r="L56" s="45">
        <f t="shared" si="11"/>
        <v>8</v>
      </c>
      <c r="M56" s="46"/>
      <c r="O56" s="17">
        <f>P56+R56</f>
        <v>8</v>
      </c>
      <c r="P56" s="17">
        <f>SUM(D56:H56)-SUM(Q56:Q56)</f>
        <v>8</v>
      </c>
      <c r="Q56" s="17">
        <f>SMALL(D56:H56,1)</f>
        <v>0</v>
      </c>
      <c r="R56" s="17">
        <f>IF(Q56&gt;0,5,0)</f>
        <v>0</v>
      </c>
    </row>
    <row r="57" spans="1:18" ht="20.25" customHeight="1">
      <c r="A57" s="42">
        <v>25</v>
      </c>
      <c r="B57" s="57" t="s">
        <v>66</v>
      </c>
      <c r="C57" s="58" t="s">
        <v>28</v>
      </c>
      <c r="D57" s="21">
        <v>0</v>
      </c>
      <c r="E57" s="21">
        <v>2</v>
      </c>
      <c r="F57" s="21">
        <v>0</v>
      </c>
      <c r="G57" s="21">
        <v>1</v>
      </c>
      <c r="H57" s="21">
        <v>0</v>
      </c>
      <c r="I57" s="43"/>
      <c r="J57" s="55">
        <f t="shared" si="10"/>
        <v>0</v>
      </c>
      <c r="K57" s="44"/>
      <c r="L57" s="45">
        <f t="shared" si="11"/>
        <v>3</v>
      </c>
      <c r="M57" s="46"/>
      <c r="O57" s="17">
        <f>P57+R57</f>
        <v>3</v>
      </c>
      <c r="P57" s="17">
        <f>SUM(D57:H57)-SUM(Q57:Q57)</f>
        <v>3</v>
      </c>
      <c r="Q57" s="17">
        <f>SMALL(D57:H57,1)</f>
        <v>0</v>
      </c>
      <c r="R57" s="17">
        <f>IF(Q57&gt;0,5,0)</f>
        <v>0</v>
      </c>
    </row>
    <row r="58" spans="1:18" ht="20.25" customHeight="1">
      <c r="A58" s="42">
        <v>26</v>
      </c>
      <c r="B58" s="57" t="s">
        <v>52</v>
      </c>
      <c r="C58" s="58" t="s">
        <v>28</v>
      </c>
      <c r="D58" s="21">
        <v>2</v>
      </c>
      <c r="E58" s="21">
        <v>0</v>
      </c>
      <c r="F58" s="21">
        <v>0</v>
      </c>
      <c r="G58" s="21">
        <v>0</v>
      </c>
      <c r="H58" s="21">
        <v>0</v>
      </c>
      <c r="I58" s="43"/>
      <c r="J58" s="55">
        <f t="shared" si="10"/>
        <v>0</v>
      </c>
      <c r="K58" s="44"/>
      <c r="L58" s="45">
        <f t="shared" si="11"/>
        <v>2</v>
      </c>
      <c r="M58" s="46"/>
      <c r="O58" s="17">
        <f>P58+R58</f>
        <v>2</v>
      </c>
      <c r="P58" s="17">
        <f>SUM(D58:H58)-SUM(Q58:Q58)</f>
        <v>2</v>
      </c>
      <c r="Q58" s="17">
        <f>SMALL(D58:H58,1)</f>
        <v>0</v>
      </c>
      <c r="R58" s="17">
        <f>IF(Q58&gt;0,5,0)</f>
        <v>0</v>
      </c>
    </row>
    <row r="59" ht="20.25" customHeight="1">
      <c r="A59" s="28"/>
    </row>
    <row r="60" spans="1:13" ht="20.25" customHeight="1">
      <c r="A60" s="28"/>
      <c r="C60" s="24"/>
      <c r="D60" s="25"/>
      <c r="E60" s="25"/>
      <c r="F60" s="25"/>
      <c r="G60" s="25"/>
      <c r="H60" s="25"/>
      <c r="I60" s="26"/>
      <c r="J60" s="25"/>
      <c r="K60" s="25"/>
      <c r="L60" s="25"/>
      <c r="M60" s="25"/>
    </row>
    <row r="61" spans="1:13" ht="20.25" customHeight="1">
      <c r="A61" s="56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</row>
  </sheetData>
  <sheetProtection/>
  <mergeCells count="2">
    <mergeCell ref="A1:M1"/>
    <mergeCell ref="A2:M2"/>
  </mergeCells>
  <printOptions/>
  <pageMargins left="0.75" right="0.75" top="1" bottom="1" header="0.5" footer="0.5"/>
  <pageSetup fitToHeight="1" fitToWidth="1" horizontalDpi="600" verticalDpi="600" orientation="portrait" paperSize="9" scale="58" r:id="rId1"/>
  <headerFooter alignWithMargins="0">
    <oddFooter>&amp;Cwww.rally.ie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22">
      <selection activeCell="A1" sqref="A1:L1"/>
    </sheetView>
  </sheetViews>
  <sheetFormatPr defaultColWidth="9.140625" defaultRowHeight="20.25" customHeight="1"/>
  <cols>
    <col min="1" max="1" width="7.7109375" style="18" customWidth="1"/>
    <col min="2" max="2" width="27.7109375" style="19" customWidth="1"/>
    <col min="3" max="5" width="9.8515625" style="15" customWidth="1"/>
    <col min="6" max="6" width="9.28125" style="15" customWidth="1"/>
    <col min="7" max="7" width="9.8515625" style="15" customWidth="1"/>
    <col min="8" max="8" width="1.57421875" style="15" customWidth="1"/>
    <col min="9" max="9" width="8.28125" style="15" customWidth="1"/>
    <col min="10" max="10" width="1.57421875" style="15" customWidth="1"/>
    <col min="11" max="11" width="10.140625" style="15" customWidth="1"/>
    <col min="12" max="12" width="9.28125" style="15" customWidth="1"/>
    <col min="13" max="13" width="9.140625" style="17" hidden="1" customWidth="1"/>
    <col min="14" max="14" width="18.28125" style="17" hidden="1" customWidth="1"/>
    <col min="15" max="17" width="9.140625" style="17" hidden="1" customWidth="1"/>
    <col min="18" max="18" width="1.7109375" style="17" customWidth="1"/>
    <col min="19" max="19" width="9.140625" style="17" customWidth="1"/>
    <col min="20" max="16384" width="9.140625" style="17" customWidth="1"/>
  </cols>
  <sheetData>
    <row r="1" spans="1:12" ht="63.75" customHeight="1">
      <c r="A1" s="67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0.25" customHeight="1">
      <c r="A2" s="69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0.25" customHeight="1">
      <c r="A3" s="20"/>
      <c r="B3" s="20"/>
      <c r="C3" s="20"/>
      <c r="D3" s="20"/>
      <c r="E3" s="20"/>
      <c r="F3" s="11"/>
      <c r="G3" s="20"/>
      <c r="H3" s="20"/>
      <c r="I3" s="20"/>
      <c r="J3" s="20"/>
      <c r="K3" s="20"/>
      <c r="L3" s="20"/>
    </row>
    <row r="4" spans="1:11" s="11" customFormat="1" ht="30">
      <c r="A4" s="9" t="s">
        <v>12</v>
      </c>
      <c r="B4" s="10" t="s">
        <v>0</v>
      </c>
      <c r="C4" s="11" t="s">
        <v>20</v>
      </c>
      <c r="D4" s="11" t="s">
        <v>2</v>
      </c>
      <c r="E4" s="11" t="s">
        <v>38</v>
      </c>
      <c r="F4" s="11" t="s">
        <v>8</v>
      </c>
      <c r="G4" s="11" t="s">
        <v>9</v>
      </c>
      <c r="I4" s="11" t="s">
        <v>10</v>
      </c>
      <c r="K4" s="11" t="s">
        <v>11</v>
      </c>
    </row>
    <row r="5" spans="1:17" s="11" customFormat="1" ht="13.5" customHeight="1">
      <c r="A5" s="9"/>
      <c r="B5" s="10"/>
      <c r="N5" s="11" t="s">
        <v>17</v>
      </c>
      <c r="O5" s="11" t="s">
        <v>16</v>
      </c>
      <c r="P5" s="11" t="s">
        <v>15</v>
      </c>
      <c r="Q5" s="11" t="s">
        <v>10</v>
      </c>
    </row>
    <row r="6" spans="1:17" ht="20.25" customHeight="1">
      <c r="A6" s="42">
        <v>1</v>
      </c>
      <c r="B6" s="57" t="s">
        <v>22</v>
      </c>
      <c r="C6" s="21">
        <v>17</v>
      </c>
      <c r="D6" s="21">
        <v>15</v>
      </c>
      <c r="E6" s="21">
        <v>10</v>
      </c>
      <c r="F6" s="21">
        <v>1</v>
      </c>
      <c r="G6" s="21">
        <v>17</v>
      </c>
      <c r="H6" s="43"/>
      <c r="I6" s="55">
        <f aca="true" t="shared" si="0" ref="I6:I21">Q6</f>
        <v>5</v>
      </c>
      <c r="J6" s="44"/>
      <c r="K6" s="45">
        <f aca="true" t="shared" si="1" ref="K6:K21">N6</f>
        <v>64</v>
      </c>
      <c r="L6" s="46"/>
      <c r="N6" s="34">
        <f>O6+Q6</f>
        <v>64</v>
      </c>
      <c r="O6" s="34">
        <f>SUM(C6:G6)-SUM(P6)</f>
        <v>59</v>
      </c>
      <c r="P6" s="34">
        <f>SMALL(C6:G6,1)</f>
        <v>1</v>
      </c>
      <c r="Q6" s="17">
        <f>IF(P6&gt;0,5,0)</f>
        <v>5</v>
      </c>
    </row>
    <row r="7" spans="1:17" ht="20.25" customHeight="1">
      <c r="A7" s="42">
        <v>2</v>
      </c>
      <c r="B7" s="57" t="s">
        <v>21</v>
      </c>
      <c r="C7" s="21">
        <v>14</v>
      </c>
      <c r="D7" s="21">
        <v>13</v>
      </c>
      <c r="E7" s="21">
        <v>12</v>
      </c>
      <c r="F7" s="21">
        <v>14</v>
      </c>
      <c r="G7" s="21">
        <v>14</v>
      </c>
      <c r="H7" s="43"/>
      <c r="I7" s="55">
        <f t="shared" si="0"/>
        <v>5</v>
      </c>
      <c r="J7" s="44"/>
      <c r="K7" s="45">
        <f t="shared" si="1"/>
        <v>60</v>
      </c>
      <c r="L7" s="46"/>
      <c r="N7" s="34">
        <f aca="true" t="shared" si="2" ref="N7:N13">O7+Q7</f>
        <v>60</v>
      </c>
      <c r="O7" s="34">
        <f aca="true" t="shared" si="3" ref="O7:O13">SUM(C7:G7)-SUM(P7)</f>
        <v>55</v>
      </c>
      <c r="P7" s="34">
        <f aca="true" t="shared" si="4" ref="P7:P13">SMALL(C7:G7,1)</f>
        <v>12</v>
      </c>
      <c r="Q7" s="17">
        <f aca="true" t="shared" si="5" ref="Q7:Q13">IF(P7&gt;0,5,0)</f>
        <v>5</v>
      </c>
    </row>
    <row r="8" spans="1:17" ht="20.25" customHeight="1">
      <c r="A8" s="42">
        <v>3</v>
      </c>
      <c r="B8" s="57" t="s">
        <v>36</v>
      </c>
      <c r="C8" s="21">
        <v>13</v>
      </c>
      <c r="D8" s="21">
        <v>9</v>
      </c>
      <c r="E8" s="21">
        <v>9</v>
      </c>
      <c r="F8" s="21">
        <v>13</v>
      </c>
      <c r="G8" s="21">
        <v>10</v>
      </c>
      <c r="H8" s="43"/>
      <c r="I8" s="55">
        <f t="shared" si="0"/>
        <v>5</v>
      </c>
      <c r="J8" s="44"/>
      <c r="K8" s="45">
        <f t="shared" si="1"/>
        <v>50</v>
      </c>
      <c r="L8" s="46"/>
      <c r="N8" s="34">
        <f t="shared" si="2"/>
        <v>50</v>
      </c>
      <c r="O8" s="34">
        <f t="shared" si="3"/>
        <v>45</v>
      </c>
      <c r="P8" s="34">
        <f t="shared" si="4"/>
        <v>9</v>
      </c>
      <c r="Q8" s="17">
        <f t="shared" si="5"/>
        <v>5</v>
      </c>
    </row>
    <row r="9" spans="1:17" ht="20.25" customHeight="1">
      <c r="A9" s="42">
        <v>4</v>
      </c>
      <c r="B9" s="57" t="s">
        <v>48</v>
      </c>
      <c r="C9" s="21">
        <v>11</v>
      </c>
      <c r="D9" s="21">
        <v>10</v>
      </c>
      <c r="E9" s="21">
        <v>8</v>
      </c>
      <c r="F9" s="21">
        <v>12</v>
      </c>
      <c r="G9" s="21">
        <v>11</v>
      </c>
      <c r="H9" s="43"/>
      <c r="I9" s="55">
        <f t="shared" si="0"/>
        <v>5</v>
      </c>
      <c r="J9" s="44"/>
      <c r="K9" s="45">
        <f t="shared" si="1"/>
        <v>49</v>
      </c>
      <c r="L9" s="46"/>
      <c r="N9" s="34">
        <f t="shared" si="2"/>
        <v>49</v>
      </c>
      <c r="O9" s="34">
        <f t="shared" si="3"/>
        <v>44</v>
      </c>
      <c r="P9" s="34">
        <f t="shared" si="4"/>
        <v>8</v>
      </c>
      <c r="Q9" s="17">
        <f t="shared" si="5"/>
        <v>5</v>
      </c>
    </row>
    <row r="10" spans="1:17" ht="20.25" customHeight="1">
      <c r="A10" s="42">
        <v>5</v>
      </c>
      <c r="B10" s="23" t="s">
        <v>62</v>
      </c>
      <c r="C10" s="21">
        <v>0</v>
      </c>
      <c r="D10" s="21">
        <v>6</v>
      </c>
      <c r="E10" s="21">
        <v>14</v>
      </c>
      <c r="F10" s="21">
        <v>15</v>
      </c>
      <c r="G10" s="21">
        <v>13</v>
      </c>
      <c r="H10" s="43"/>
      <c r="I10" s="55">
        <f t="shared" si="0"/>
        <v>0</v>
      </c>
      <c r="J10" s="44"/>
      <c r="K10" s="45">
        <f t="shared" si="1"/>
        <v>48</v>
      </c>
      <c r="L10" s="46"/>
      <c r="N10" s="34">
        <f t="shared" si="2"/>
        <v>48</v>
      </c>
      <c r="O10" s="34">
        <f t="shared" si="3"/>
        <v>48</v>
      </c>
      <c r="P10" s="34">
        <f t="shared" si="4"/>
        <v>0</v>
      </c>
      <c r="Q10" s="17">
        <f t="shared" si="5"/>
        <v>0</v>
      </c>
    </row>
    <row r="11" spans="1:17" ht="20.25" customHeight="1">
      <c r="A11" s="42">
        <v>6</v>
      </c>
      <c r="B11" s="23" t="s">
        <v>71</v>
      </c>
      <c r="C11" s="21">
        <v>17</v>
      </c>
      <c r="D11" s="21">
        <v>11</v>
      </c>
      <c r="E11" s="21">
        <v>13</v>
      </c>
      <c r="F11" s="21">
        <v>1</v>
      </c>
      <c r="G11" s="21">
        <v>1</v>
      </c>
      <c r="H11" s="43"/>
      <c r="I11" s="55">
        <f t="shared" si="0"/>
        <v>5</v>
      </c>
      <c r="J11" s="44"/>
      <c r="K11" s="45">
        <f t="shared" si="1"/>
        <v>47</v>
      </c>
      <c r="L11" s="46"/>
      <c r="N11" s="34">
        <f t="shared" si="2"/>
        <v>47</v>
      </c>
      <c r="O11" s="34">
        <f t="shared" si="3"/>
        <v>42</v>
      </c>
      <c r="P11" s="34">
        <f t="shared" si="4"/>
        <v>1</v>
      </c>
      <c r="Q11" s="17">
        <f t="shared" si="5"/>
        <v>5</v>
      </c>
    </row>
    <row r="12" spans="1:17" ht="20.25" customHeight="1">
      <c r="A12" s="42">
        <v>7</v>
      </c>
      <c r="B12" s="23" t="s">
        <v>60</v>
      </c>
      <c r="C12" s="21">
        <v>0</v>
      </c>
      <c r="D12" s="21">
        <v>12</v>
      </c>
      <c r="E12" s="21">
        <v>17</v>
      </c>
      <c r="F12" s="21">
        <v>17</v>
      </c>
      <c r="G12" s="21">
        <v>0</v>
      </c>
      <c r="H12" s="43"/>
      <c r="I12" s="55">
        <f t="shared" si="0"/>
        <v>0</v>
      </c>
      <c r="J12" s="44"/>
      <c r="K12" s="45">
        <f t="shared" si="1"/>
        <v>46</v>
      </c>
      <c r="L12" s="46"/>
      <c r="N12" s="34">
        <f t="shared" si="2"/>
        <v>46</v>
      </c>
      <c r="O12" s="34">
        <f t="shared" si="3"/>
        <v>46</v>
      </c>
      <c r="P12" s="34">
        <f t="shared" si="4"/>
        <v>0</v>
      </c>
      <c r="Q12" s="17">
        <f t="shared" si="5"/>
        <v>0</v>
      </c>
    </row>
    <row r="13" spans="1:17" ht="20.25" customHeight="1">
      <c r="A13" s="42">
        <v>8</v>
      </c>
      <c r="B13" s="57" t="s">
        <v>46</v>
      </c>
      <c r="C13" s="21">
        <v>15</v>
      </c>
      <c r="D13" s="21">
        <v>8</v>
      </c>
      <c r="E13" s="21">
        <v>5</v>
      </c>
      <c r="F13" s="21">
        <v>0</v>
      </c>
      <c r="G13" s="21">
        <v>12</v>
      </c>
      <c r="H13" s="43"/>
      <c r="I13" s="55">
        <f t="shared" si="0"/>
        <v>0</v>
      </c>
      <c r="J13" s="44"/>
      <c r="K13" s="45">
        <f t="shared" si="1"/>
        <v>40</v>
      </c>
      <c r="L13" s="46"/>
      <c r="N13" s="34">
        <f t="shared" si="2"/>
        <v>40</v>
      </c>
      <c r="O13" s="34">
        <f t="shared" si="3"/>
        <v>40</v>
      </c>
      <c r="P13" s="34">
        <f t="shared" si="4"/>
        <v>0</v>
      </c>
      <c r="Q13" s="17">
        <f t="shared" si="5"/>
        <v>0</v>
      </c>
    </row>
    <row r="14" spans="1:17" ht="20.25" customHeight="1">
      <c r="A14" s="42">
        <v>9</v>
      </c>
      <c r="B14" s="23" t="s">
        <v>57</v>
      </c>
      <c r="C14" s="21">
        <v>0</v>
      </c>
      <c r="D14" s="21">
        <v>17</v>
      </c>
      <c r="E14" s="21">
        <v>15</v>
      </c>
      <c r="F14" s="21">
        <v>1</v>
      </c>
      <c r="G14" s="21">
        <v>0</v>
      </c>
      <c r="H14" s="43"/>
      <c r="I14" s="55">
        <f t="shared" si="0"/>
        <v>0</v>
      </c>
      <c r="J14" s="44"/>
      <c r="K14" s="45">
        <f t="shared" si="1"/>
        <v>33</v>
      </c>
      <c r="L14" s="46"/>
      <c r="N14" s="34">
        <f aca="true" t="shared" si="6" ref="N14:N20">O14+Q14</f>
        <v>33</v>
      </c>
      <c r="O14" s="34">
        <f aca="true" t="shared" si="7" ref="O14:O20">SUM(C14:G14)-SUM(P14)</f>
        <v>33</v>
      </c>
      <c r="P14" s="34">
        <f aca="true" t="shared" si="8" ref="P14:P20">SMALL(C14:G14,1)</f>
        <v>0</v>
      </c>
      <c r="Q14" s="17">
        <f aca="true" t="shared" si="9" ref="Q14:Q20">IF(P14&gt;0,5,0)</f>
        <v>0</v>
      </c>
    </row>
    <row r="15" spans="1:17" ht="20.25" customHeight="1">
      <c r="A15" s="42">
        <v>10</v>
      </c>
      <c r="B15" s="57" t="s">
        <v>40</v>
      </c>
      <c r="C15" s="21">
        <v>10</v>
      </c>
      <c r="D15" s="21">
        <v>7</v>
      </c>
      <c r="E15" s="21">
        <v>3</v>
      </c>
      <c r="F15" s="21">
        <v>1</v>
      </c>
      <c r="G15" s="21">
        <v>8</v>
      </c>
      <c r="H15" s="43"/>
      <c r="I15" s="55">
        <f t="shared" si="0"/>
        <v>5</v>
      </c>
      <c r="J15" s="44"/>
      <c r="K15" s="45">
        <f t="shared" si="1"/>
        <v>33</v>
      </c>
      <c r="L15" s="46"/>
      <c r="N15" s="34">
        <f t="shared" si="6"/>
        <v>33</v>
      </c>
      <c r="O15" s="34">
        <f t="shared" si="7"/>
        <v>28</v>
      </c>
      <c r="P15" s="34">
        <f t="shared" si="8"/>
        <v>1</v>
      </c>
      <c r="Q15" s="17">
        <f t="shared" si="9"/>
        <v>5</v>
      </c>
    </row>
    <row r="16" spans="1:17" ht="20.25" customHeight="1">
      <c r="A16" s="42">
        <v>11</v>
      </c>
      <c r="B16" s="23" t="s">
        <v>59</v>
      </c>
      <c r="C16" s="21">
        <v>0</v>
      </c>
      <c r="D16" s="21">
        <v>4</v>
      </c>
      <c r="E16" s="21">
        <v>7</v>
      </c>
      <c r="F16" s="21">
        <v>0</v>
      </c>
      <c r="G16" s="21">
        <v>15</v>
      </c>
      <c r="H16" s="43"/>
      <c r="I16" s="55">
        <f t="shared" si="0"/>
        <v>0</v>
      </c>
      <c r="J16" s="44"/>
      <c r="K16" s="45">
        <f t="shared" si="1"/>
        <v>26</v>
      </c>
      <c r="L16" s="46"/>
      <c r="N16" s="34">
        <f t="shared" si="6"/>
        <v>26</v>
      </c>
      <c r="O16" s="34">
        <f t="shared" si="7"/>
        <v>26</v>
      </c>
      <c r="P16" s="34">
        <f t="shared" si="8"/>
        <v>0</v>
      </c>
      <c r="Q16" s="17">
        <f t="shared" si="9"/>
        <v>0</v>
      </c>
    </row>
    <row r="17" spans="1:17" ht="20.25" customHeight="1">
      <c r="A17" s="42">
        <v>12</v>
      </c>
      <c r="B17" s="23" t="s">
        <v>56</v>
      </c>
      <c r="C17" s="21">
        <v>0</v>
      </c>
      <c r="D17" s="21">
        <v>14</v>
      </c>
      <c r="E17" s="21">
        <v>11</v>
      </c>
      <c r="F17" s="21">
        <v>0</v>
      </c>
      <c r="G17" s="21">
        <v>0</v>
      </c>
      <c r="H17" s="43"/>
      <c r="I17" s="55">
        <f t="shared" si="0"/>
        <v>0</v>
      </c>
      <c r="J17" s="44"/>
      <c r="K17" s="45">
        <f t="shared" si="1"/>
        <v>25</v>
      </c>
      <c r="L17" s="46"/>
      <c r="N17" s="34">
        <f t="shared" si="6"/>
        <v>25</v>
      </c>
      <c r="O17" s="34">
        <f t="shared" si="7"/>
        <v>25</v>
      </c>
      <c r="P17" s="34">
        <f t="shared" si="8"/>
        <v>0</v>
      </c>
      <c r="Q17" s="17">
        <f t="shared" si="9"/>
        <v>0</v>
      </c>
    </row>
    <row r="18" spans="1:17" ht="20.25" customHeight="1">
      <c r="A18" s="42">
        <v>13</v>
      </c>
      <c r="B18" s="23" t="s">
        <v>63</v>
      </c>
      <c r="C18" s="21">
        <v>0</v>
      </c>
      <c r="D18" s="21">
        <v>3</v>
      </c>
      <c r="E18" s="21">
        <v>4</v>
      </c>
      <c r="F18" s="21">
        <v>11</v>
      </c>
      <c r="G18" s="21">
        <v>1</v>
      </c>
      <c r="H18" s="43"/>
      <c r="I18" s="55">
        <f t="shared" si="0"/>
        <v>0</v>
      </c>
      <c r="J18" s="44"/>
      <c r="K18" s="45">
        <f t="shared" si="1"/>
        <v>19</v>
      </c>
      <c r="L18" s="46"/>
      <c r="N18" s="34">
        <f t="shared" si="6"/>
        <v>19</v>
      </c>
      <c r="O18" s="34">
        <f t="shared" si="7"/>
        <v>19</v>
      </c>
      <c r="P18" s="34">
        <f t="shared" si="8"/>
        <v>0</v>
      </c>
      <c r="Q18" s="17">
        <f t="shared" si="9"/>
        <v>0</v>
      </c>
    </row>
    <row r="19" spans="1:17" ht="20.25" customHeight="1">
      <c r="A19" s="42">
        <v>14</v>
      </c>
      <c r="B19" s="23" t="s">
        <v>19</v>
      </c>
      <c r="C19" s="21">
        <v>12</v>
      </c>
      <c r="D19" s="21">
        <v>1</v>
      </c>
      <c r="E19" s="21">
        <v>0</v>
      </c>
      <c r="F19" s="21">
        <v>0</v>
      </c>
      <c r="G19" s="21">
        <v>0</v>
      </c>
      <c r="H19" s="43"/>
      <c r="I19" s="55">
        <f t="shared" si="0"/>
        <v>0</v>
      </c>
      <c r="J19" s="44"/>
      <c r="K19" s="45">
        <f t="shared" si="1"/>
        <v>13</v>
      </c>
      <c r="L19" s="46"/>
      <c r="N19" s="34">
        <f>O19+Q19</f>
        <v>13</v>
      </c>
      <c r="O19" s="34">
        <f>SUM(C19:G19)-SUM(P19)</f>
        <v>13</v>
      </c>
      <c r="P19" s="34">
        <f>SMALL(C19:G19,1)</f>
        <v>0</v>
      </c>
      <c r="Q19" s="17">
        <f>IF(P19&gt;0,5,0)</f>
        <v>0</v>
      </c>
    </row>
    <row r="20" spans="1:17" ht="20.25" customHeight="1">
      <c r="A20" s="42">
        <v>15</v>
      </c>
      <c r="B20" s="23" t="s">
        <v>58</v>
      </c>
      <c r="C20" s="21">
        <v>0</v>
      </c>
      <c r="D20" s="21">
        <v>5</v>
      </c>
      <c r="E20" s="21">
        <v>6</v>
      </c>
      <c r="F20" s="21">
        <v>1</v>
      </c>
      <c r="G20" s="21">
        <v>0</v>
      </c>
      <c r="H20" s="43"/>
      <c r="I20" s="55">
        <f t="shared" si="0"/>
        <v>0</v>
      </c>
      <c r="J20" s="44"/>
      <c r="K20" s="45">
        <f t="shared" si="1"/>
        <v>12</v>
      </c>
      <c r="L20" s="46"/>
      <c r="N20" s="34">
        <f t="shared" si="6"/>
        <v>12</v>
      </c>
      <c r="O20" s="34">
        <f t="shared" si="7"/>
        <v>12</v>
      </c>
      <c r="P20" s="34">
        <f t="shared" si="8"/>
        <v>0</v>
      </c>
      <c r="Q20" s="17">
        <f t="shared" si="9"/>
        <v>0</v>
      </c>
    </row>
    <row r="21" spans="1:17" ht="20.25" customHeight="1">
      <c r="A21" s="42">
        <v>16</v>
      </c>
      <c r="B21" s="57" t="s">
        <v>51</v>
      </c>
      <c r="C21" s="21">
        <v>9</v>
      </c>
      <c r="D21" s="21">
        <v>0</v>
      </c>
      <c r="E21" s="21">
        <v>0</v>
      </c>
      <c r="F21" s="21">
        <v>0</v>
      </c>
      <c r="G21" s="21">
        <v>0</v>
      </c>
      <c r="H21" s="43"/>
      <c r="I21" s="55">
        <f t="shared" si="0"/>
        <v>0</v>
      </c>
      <c r="J21" s="44"/>
      <c r="K21" s="45">
        <f t="shared" si="1"/>
        <v>9</v>
      </c>
      <c r="L21" s="46"/>
      <c r="N21" s="34">
        <f>O21+Q21</f>
        <v>9</v>
      </c>
      <c r="O21" s="34">
        <f>SUM(C21:G21)-SUM(P21)</f>
        <v>9</v>
      </c>
      <c r="P21" s="34">
        <f>SMALL(C21:G21,1)</f>
        <v>0</v>
      </c>
      <c r="Q21" s="17">
        <f>IF(P21&gt;0,5,0)</f>
        <v>0</v>
      </c>
    </row>
    <row r="22" spans="1:16" ht="20.25" customHeight="1">
      <c r="A22" s="65"/>
      <c r="B22" s="59"/>
      <c r="C22" s="25"/>
      <c r="D22" s="25"/>
      <c r="E22" s="25"/>
      <c r="F22" s="25"/>
      <c r="G22" s="25"/>
      <c r="H22" s="43"/>
      <c r="I22" s="61"/>
      <c r="J22" s="44"/>
      <c r="K22" s="62"/>
      <c r="L22" s="46"/>
      <c r="N22" s="34"/>
      <c r="O22" s="34"/>
      <c r="P22" s="34"/>
    </row>
    <row r="23" spans="1:12" s="11" customFormat="1" ht="30">
      <c r="A23" s="9" t="s">
        <v>12</v>
      </c>
      <c r="B23" s="47" t="s">
        <v>7</v>
      </c>
      <c r="C23" s="11" t="s">
        <v>20</v>
      </c>
      <c r="D23" s="11" t="s">
        <v>2</v>
      </c>
      <c r="E23" s="11" t="s">
        <v>38</v>
      </c>
      <c r="F23" s="11" t="s">
        <v>8</v>
      </c>
      <c r="G23" s="11" t="s">
        <v>9</v>
      </c>
      <c r="H23" s="48"/>
      <c r="I23" s="49" t="s">
        <v>10</v>
      </c>
      <c r="J23" s="48"/>
      <c r="K23" s="49" t="s">
        <v>11</v>
      </c>
      <c r="L23" s="48"/>
    </row>
    <row r="24" spans="1:17" ht="20.25" customHeight="1">
      <c r="A24" s="42">
        <v>1</v>
      </c>
      <c r="B24" s="57" t="s">
        <v>27</v>
      </c>
      <c r="C24" s="21">
        <v>17</v>
      </c>
      <c r="D24" s="21">
        <v>15</v>
      </c>
      <c r="E24" s="21">
        <v>10</v>
      </c>
      <c r="F24" s="21">
        <v>1</v>
      </c>
      <c r="G24" s="21">
        <v>17</v>
      </c>
      <c r="H24" s="43"/>
      <c r="I24" s="55">
        <f aca="true" t="shared" si="10" ref="I24:I40">Q24</f>
        <v>5</v>
      </c>
      <c r="J24" s="44"/>
      <c r="K24" s="45">
        <f aca="true" t="shared" si="11" ref="K24:K40">N24</f>
        <v>64</v>
      </c>
      <c r="L24" s="46"/>
      <c r="N24" s="17">
        <f>O24+Q24</f>
        <v>64</v>
      </c>
      <c r="O24" s="17">
        <f>SUM(C24:G24)-SUM(P24:P24)</f>
        <v>59</v>
      </c>
      <c r="P24" s="17">
        <f>SMALL(C24:G24,1)</f>
        <v>1</v>
      </c>
      <c r="Q24" s="17">
        <f>IF(P24&gt;0,5,0)</f>
        <v>5</v>
      </c>
    </row>
    <row r="25" spans="1:17" ht="20.25" customHeight="1">
      <c r="A25" s="42">
        <v>2</v>
      </c>
      <c r="B25" s="57" t="s">
        <v>26</v>
      </c>
      <c r="C25" s="21">
        <v>14</v>
      </c>
      <c r="D25" s="21">
        <v>13</v>
      </c>
      <c r="E25" s="21">
        <v>12</v>
      </c>
      <c r="F25" s="21">
        <v>14</v>
      </c>
      <c r="G25" s="21">
        <v>14</v>
      </c>
      <c r="H25" s="43"/>
      <c r="I25" s="55">
        <f t="shared" si="10"/>
        <v>5</v>
      </c>
      <c r="J25" s="44"/>
      <c r="K25" s="45">
        <f t="shared" si="11"/>
        <v>60</v>
      </c>
      <c r="L25" s="46"/>
      <c r="N25" s="17">
        <f aca="true" t="shared" si="12" ref="N25:N32">O25+Q25</f>
        <v>60</v>
      </c>
      <c r="O25" s="17">
        <f aca="true" t="shared" si="13" ref="O25:O32">SUM(C25:G25)-SUM(P25:P25)</f>
        <v>55</v>
      </c>
      <c r="P25" s="17">
        <f aca="true" t="shared" si="14" ref="P25:P32">SMALL(C25:G25,1)</f>
        <v>12</v>
      </c>
      <c r="Q25" s="17">
        <f aca="true" t="shared" si="15" ref="Q25:Q32">IF(P25&gt;0,5,0)</f>
        <v>5</v>
      </c>
    </row>
    <row r="26" spans="1:17" ht="20.25" customHeight="1">
      <c r="A26" s="42">
        <v>3</v>
      </c>
      <c r="B26" s="57" t="s">
        <v>25</v>
      </c>
      <c r="C26" s="21">
        <v>12</v>
      </c>
      <c r="D26" s="21">
        <v>1</v>
      </c>
      <c r="E26" s="21">
        <v>9</v>
      </c>
      <c r="F26" s="21">
        <v>13</v>
      </c>
      <c r="G26" s="21">
        <v>15</v>
      </c>
      <c r="H26" s="43"/>
      <c r="I26" s="55">
        <f t="shared" si="10"/>
        <v>5</v>
      </c>
      <c r="J26" s="44"/>
      <c r="K26" s="45">
        <f t="shared" si="11"/>
        <v>54</v>
      </c>
      <c r="L26" s="46"/>
      <c r="N26" s="17">
        <f t="shared" si="12"/>
        <v>54</v>
      </c>
      <c r="O26" s="17">
        <f t="shared" si="13"/>
        <v>49</v>
      </c>
      <c r="P26" s="17">
        <f t="shared" si="14"/>
        <v>1</v>
      </c>
      <c r="Q26" s="17">
        <f t="shared" si="15"/>
        <v>5</v>
      </c>
    </row>
    <row r="27" spans="1:17" ht="20.25" customHeight="1">
      <c r="A27" s="42">
        <v>4</v>
      </c>
      <c r="B27" s="57" t="s">
        <v>70</v>
      </c>
      <c r="C27" s="21">
        <v>0</v>
      </c>
      <c r="D27" s="21">
        <v>8</v>
      </c>
      <c r="E27" s="21">
        <v>14</v>
      </c>
      <c r="F27" s="21">
        <v>15</v>
      </c>
      <c r="G27" s="21">
        <v>13</v>
      </c>
      <c r="H27" s="43"/>
      <c r="I27" s="55">
        <f t="shared" si="10"/>
        <v>0</v>
      </c>
      <c r="J27" s="44"/>
      <c r="K27" s="45">
        <f t="shared" si="11"/>
        <v>50</v>
      </c>
      <c r="L27" s="46"/>
      <c r="N27" s="17">
        <f t="shared" si="12"/>
        <v>50</v>
      </c>
      <c r="O27" s="17">
        <f t="shared" si="13"/>
        <v>50</v>
      </c>
      <c r="P27" s="17">
        <f t="shared" si="14"/>
        <v>0</v>
      </c>
      <c r="Q27" s="17">
        <f t="shared" si="15"/>
        <v>0</v>
      </c>
    </row>
    <row r="28" spans="1:17" ht="20.25" customHeight="1">
      <c r="A28" s="42">
        <v>5</v>
      </c>
      <c r="B28" s="57" t="s">
        <v>34</v>
      </c>
      <c r="C28" s="21">
        <v>13</v>
      </c>
      <c r="D28" s="21">
        <v>9</v>
      </c>
      <c r="E28" s="21">
        <v>7</v>
      </c>
      <c r="F28" s="21">
        <v>12</v>
      </c>
      <c r="G28" s="21">
        <v>10</v>
      </c>
      <c r="H28" s="43"/>
      <c r="I28" s="55">
        <f t="shared" si="10"/>
        <v>5</v>
      </c>
      <c r="J28" s="44"/>
      <c r="K28" s="45">
        <f t="shared" si="11"/>
        <v>49</v>
      </c>
      <c r="L28" s="46"/>
      <c r="N28" s="17">
        <f t="shared" si="12"/>
        <v>49</v>
      </c>
      <c r="O28" s="17">
        <f t="shared" si="13"/>
        <v>44</v>
      </c>
      <c r="P28" s="17">
        <f t="shared" si="14"/>
        <v>7</v>
      </c>
      <c r="Q28" s="17">
        <f t="shared" si="15"/>
        <v>5</v>
      </c>
    </row>
    <row r="29" spans="1:17" ht="20.25" customHeight="1">
      <c r="A29" s="42">
        <v>6</v>
      </c>
      <c r="B29" s="57" t="s">
        <v>49</v>
      </c>
      <c r="C29" s="21">
        <v>11</v>
      </c>
      <c r="D29" s="21">
        <v>10</v>
      </c>
      <c r="E29" s="21">
        <v>6</v>
      </c>
      <c r="F29" s="21">
        <v>11</v>
      </c>
      <c r="G29" s="21">
        <v>11</v>
      </c>
      <c r="H29" s="43"/>
      <c r="I29" s="55">
        <f t="shared" si="10"/>
        <v>5</v>
      </c>
      <c r="J29" s="44"/>
      <c r="K29" s="45">
        <f t="shared" si="11"/>
        <v>48</v>
      </c>
      <c r="L29" s="46"/>
      <c r="N29" s="17">
        <f t="shared" si="12"/>
        <v>48</v>
      </c>
      <c r="O29" s="17">
        <f t="shared" si="13"/>
        <v>43</v>
      </c>
      <c r="P29" s="17">
        <f t="shared" si="14"/>
        <v>6</v>
      </c>
      <c r="Q29" s="17">
        <f t="shared" si="15"/>
        <v>5</v>
      </c>
    </row>
    <row r="30" spans="1:17" ht="20.25" customHeight="1">
      <c r="A30" s="42">
        <v>7</v>
      </c>
      <c r="B30" s="57" t="s">
        <v>68</v>
      </c>
      <c r="C30" s="21">
        <v>0</v>
      </c>
      <c r="D30" s="21">
        <v>12</v>
      </c>
      <c r="E30" s="21">
        <v>17</v>
      </c>
      <c r="F30" s="21">
        <v>17</v>
      </c>
      <c r="G30" s="21">
        <v>0</v>
      </c>
      <c r="H30" s="43"/>
      <c r="I30" s="55">
        <f t="shared" si="10"/>
        <v>0</v>
      </c>
      <c r="J30" s="44"/>
      <c r="K30" s="45">
        <f t="shared" si="11"/>
        <v>46</v>
      </c>
      <c r="L30" s="46"/>
      <c r="N30" s="17">
        <f t="shared" si="12"/>
        <v>46</v>
      </c>
      <c r="O30" s="17">
        <f t="shared" si="13"/>
        <v>46</v>
      </c>
      <c r="P30" s="17">
        <f t="shared" si="14"/>
        <v>0</v>
      </c>
      <c r="Q30" s="17">
        <f t="shared" si="15"/>
        <v>0</v>
      </c>
    </row>
    <row r="31" spans="1:17" ht="20.25" customHeight="1">
      <c r="A31" s="42">
        <v>8</v>
      </c>
      <c r="B31" s="57" t="s">
        <v>47</v>
      </c>
      <c r="C31" s="21">
        <v>15</v>
      </c>
      <c r="D31" s="21">
        <v>7</v>
      </c>
      <c r="E31" s="21">
        <v>4</v>
      </c>
      <c r="F31" s="21">
        <v>0</v>
      </c>
      <c r="G31" s="21">
        <v>12</v>
      </c>
      <c r="H31" s="43"/>
      <c r="I31" s="55">
        <f t="shared" si="10"/>
        <v>0</v>
      </c>
      <c r="J31" s="44"/>
      <c r="K31" s="45">
        <f t="shared" si="11"/>
        <v>38</v>
      </c>
      <c r="L31" s="46"/>
      <c r="N31" s="17">
        <f t="shared" si="12"/>
        <v>38</v>
      </c>
      <c r="O31" s="17">
        <f t="shared" si="13"/>
        <v>38</v>
      </c>
      <c r="P31" s="17">
        <f t="shared" si="14"/>
        <v>0</v>
      </c>
      <c r="Q31" s="17">
        <f t="shared" si="15"/>
        <v>0</v>
      </c>
    </row>
    <row r="32" spans="1:17" ht="20.25" customHeight="1">
      <c r="A32" s="42">
        <v>9</v>
      </c>
      <c r="B32" s="57" t="s">
        <v>65</v>
      </c>
      <c r="C32" s="21">
        <v>0</v>
      </c>
      <c r="D32" s="21">
        <v>17</v>
      </c>
      <c r="E32" s="21">
        <v>15</v>
      </c>
      <c r="F32" s="21">
        <v>1</v>
      </c>
      <c r="G32" s="21">
        <v>0</v>
      </c>
      <c r="H32" s="43"/>
      <c r="I32" s="55">
        <f t="shared" si="10"/>
        <v>0</v>
      </c>
      <c r="J32" s="44"/>
      <c r="K32" s="45">
        <f t="shared" si="11"/>
        <v>33</v>
      </c>
      <c r="L32" s="46"/>
      <c r="N32" s="17">
        <f t="shared" si="12"/>
        <v>33</v>
      </c>
      <c r="O32" s="17">
        <f t="shared" si="13"/>
        <v>33</v>
      </c>
      <c r="P32" s="17">
        <f t="shared" si="14"/>
        <v>0</v>
      </c>
      <c r="Q32" s="17">
        <f t="shared" si="15"/>
        <v>0</v>
      </c>
    </row>
    <row r="33" spans="1:17" ht="20.25" customHeight="1">
      <c r="A33" s="42">
        <v>10</v>
      </c>
      <c r="B33" s="57" t="s">
        <v>39</v>
      </c>
      <c r="C33" s="21">
        <v>10</v>
      </c>
      <c r="D33" s="21">
        <v>6</v>
      </c>
      <c r="E33" s="21">
        <v>2</v>
      </c>
      <c r="F33" s="21">
        <v>1</v>
      </c>
      <c r="G33" s="21">
        <v>9</v>
      </c>
      <c r="H33" s="43"/>
      <c r="I33" s="55">
        <f t="shared" si="10"/>
        <v>5</v>
      </c>
      <c r="J33" s="44"/>
      <c r="K33" s="45">
        <f t="shared" si="11"/>
        <v>32</v>
      </c>
      <c r="L33" s="46"/>
      <c r="N33" s="17">
        <f aca="true" t="shared" si="16" ref="N33:N38">O33+Q33</f>
        <v>32</v>
      </c>
      <c r="O33" s="17">
        <f aca="true" t="shared" si="17" ref="O33:O38">SUM(C33:G33)-SUM(P33:P33)</f>
        <v>27</v>
      </c>
      <c r="P33" s="17">
        <f aca="true" t="shared" si="18" ref="P33:P38">SMALL(C33:G33,1)</f>
        <v>1</v>
      </c>
      <c r="Q33" s="17">
        <f aca="true" t="shared" si="19" ref="Q33:Q38">IF(P33&gt;0,5,0)</f>
        <v>5</v>
      </c>
    </row>
    <row r="34" spans="1:17" ht="20.25" customHeight="1">
      <c r="A34" s="42">
        <v>11</v>
      </c>
      <c r="B34" s="57" t="s">
        <v>72</v>
      </c>
      <c r="C34" s="21">
        <v>0</v>
      </c>
      <c r="D34" s="21">
        <v>11</v>
      </c>
      <c r="E34" s="21">
        <v>13</v>
      </c>
      <c r="F34" s="21">
        <v>1</v>
      </c>
      <c r="G34" s="21">
        <v>1</v>
      </c>
      <c r="H34" s="43"/>
      <c r="I34" s="55">
        <f t="shared" si="10"/>
        <v>0</v>
      </c>
      <c r="J34" s="44"/>
      <c r="K34" s="45">
        <f t="shared" si="11"/>
        <v>26</v>
      </c>
      <c r="L34" s="46"/>
      <c r="N34" s="17">
        <f t="shared" si="16"/>
        <v>26</v>
      </c>
      <c r="O34" s="17">
        <f t="shared" si="17"/>
        <v>26</v>
      </c>
      <c r="P34" s="17">
        <f t="shared" si="18"/>
        <v>0</v>
      </c>
      <c r="Q34" s="17">
        <f t="shared" si="19"/>
        <v>0</v>
      </c>
    </row>
    <row r="35" spans="1:17" ht="20.25" customHeight="1">
      <c r="A35" s="42">
        <v>12</v>
      </c>
      <c r="B35" s="57" t="s">
        <v>64</v>
      </c>
      <c r="C35" s="21">
        <v>0</v>
      </c>
      <c r="D35" s="21">
        <v>14</v>
      </c>
      <c r="E35" s="21">
        <v>11</v>
      </c>
      <c r="F35" s="21">
        <v>0</v>
      </c>
      <c r="G35" s="21">
        <v>0</v>
      </c>
      <c r="H35" s="43"/>
      <c r="I35" s="55">
        <f t="shared" si="10"/>
        <v>0</v>
      </c>
      <c r="J35" s="44"/>
      <c r="K35" s="45">
        <f t="shared" si="11"/>
        <v>25</v>
      </c>
      <c r="L35" s="46"/>
      <c r="N35" s="17">
        <f t="shared" si="16"/>
        <v>25</v>
      </c>
      <c r="O35" s="17">
        <f t="shared" si="17"/>
        <v>25</v>
      </c>
      <c r="P35" s="17">
        <f t="shared" si="18"/>
        <v>0</v>
      </c>
      <c r="Q35" s="17">
        <f t="shared" si="19"/>
        <v>0</v>
      </c>
    </row>
    <row r="36" spans="1:17" ht="20.25" customHeight="1">
      <c r="A36" s="42">
        <v>13</v>
      </c>
      <c r="B36" s="57" t="s">
        <v>50</v>
      </c>
      <c r="C36" s="21">
        <v>1</v>
      </c>
      <c r="D36" s="21">
        <v>5</v>
      </c>
      <c r="E36" s="21">
        <v>3</v>
      </c>
      <c r="F36" s="21">
        <v>10</v>
      </c>
      <c r="G36" s="21">
        <v>1</v>
      </c>
      <c r="H36" s="43"/>
      <c r="I36" s="55">
        <f t="shared" si="10"/>
        <v>5</v>
      </c>
      <c r="J36" s="44"/>
      <c r="K36" s="45">
        <f t="shared" si="11"/>
        <v>24</v>
      </c>
      <c r="L36" s="46"/>
      <c r="N36" s="17">
        <f t="shared" si="16"/>
        <v>24</v>
      </c>
      <c r="O36" s="17">
        <f t="shared" si="17"/>
        <v>19</v>
      </c>
      <c r="P36" s="17">
        <f t="shared" si="18"/>
        <v>1</v>
      </c>
      <c r="Q36" s="17">
        <f t="shared" si="19"/>
        <v>5</v>
      </c>
    </row>
    <row r="37" spans="1:17" ht="20.25" customHeight="1">
      <c r="A37" s="42">
        <v>14</v>
      </c>
      <c r="B37" s="57" t="s">
        <v>52</v>
      </c>
      <c r="C37" s="21">
        <v>9</v>
      </c>
      <c r="D37" s="21">
        <v>0</v>
      </c>
      <c r="E37" s="21">
        <v>0</v>
      </c>
      <c r="F37" s="21">
        <v>0</v>
      </c>
      <c r="G37" s="21">
        <v>0</v>
      </c>
      <c r="H37" s="43"/>
      <c r="I37" s="55">
        <f t="shared" si="10"/>
        <v>0</v>
      </c>
      <c r="J37" s="44"/>
      <c r="K37" s="45">
        <f t="shared" si="11"/>
        <v>9</v>
      </c>
      <c r="L37" s="46"/>
      <c r="N37" s="17">
        <f t="shared" si="16"/>
        <v>9</v>
      </c>
      <c r="O37" s="17">
        <f t="shared" si="17"/>
        <v>9</v>
      </c>
      <c r="P37" s="17">
        <f t="shared" si="18"/>
        <v>0</v>
      </c>
      <c r="Q37" s="17">
        <f t="shared" si="19"/>
        <v>0</v>
      </c>
    </row>
    <row r="38" spans="1:17" ht="20.25" customHeight="1">
      <c r="A38" s="42">
        <v>15</v>
      </c>
      <c r="B38" s="57" t="s">
        <v>73</v>
      </c>
      <c r="C38" s="21">
        <v>0</v>
      </c>
      <c r="D38" s="21">
        <v>0</v>
      </c>
      <c r="E38" s="21">
        <v>8</v>
      </c>
      <c r="F38" s="21">
        <v>0</v>
      </c>
      <c r="G38" s="21">
        <v>0</v>
      </c>
      <c r="H38" s="43"/>
      <c r="I38" s="55">
        <f t="shared" si="10"/>
        <v>0</v>
      </c>
      <c r="J38" s="44"/>
      <c r="K38" s="45">
        <f t="shared" si="11"/>
        <v>8</v>
      </c>
      <c r="L38" s="46"/>
      <c r="N38" s="17">
        <f t="shared" si="16"/>
        <v>8</v>
      </c>
      <c r="O38" s="17">
        <f t="shared" si="17"/>
        <v>8</v>
      </c>
      <c r="P38" s="17">
        <f t="shared" si="18"/>
        <v>0</v>
      </c>
      <c r="Q38" s="17">
        <f t="shared" si="19"/>
        <v>0</v>
      </c>
    </row>
    <row r="39" spans="1:17" ht="20.25" customHeight="1">
      <c r="A39" s="42">
        <v>16</v>
      </c>
      <c r="B39" s="57" t="s">
        <v>67</v>
      </c>
      <c r="C39" s="21">
        <v>0</v>
      </c>
      <c r="D39" s="21">
        <v>3</v>
      </c>
      <c r="E39" s="21">
        <v>5</v>
      </c>
      <c r="F39" s="21">
        <v>0</v>
      </c>
      <c r="G39" s="21">
        <v>0</v>
      </c>
      <c r="H39" s="43"/>
      <c r="I39" s="55">
        <f t="shared" si="10"/>
        <v>0</v>
      </c>
      <c r="J39" s="44"/>
      <c r="K39" s="45">
        <f t="shared" si="11"/>
        <v>8</v>
      </c>
      <c r="L39" s="46"/>
      <c r="N39" s="17">
        <f>O39+Q39</f>
        <v>8</v>
      </c>
      <c r="O39" s="17">
        <f>SUM(C39:G39)-SUM(P39:P39)</f>
        <v>8</v>
      </c>
      <c r="P39" s="17">
        <f>SMALL(C39:G39,1)</f>
        <v>0</v>
      </c>
      <c r="Q39" s="17">
        <f>IF(P39&gt;0,5,0)</f>
        <v>0</v>
      </c>
    </row>
    <row r="40" spans="1:17" ht="20.25" customHeight="1">
      <c r="A40" s="42">
        <v>17</v>
      </c>
      <c r="B40" s="57" t="s">
        <v>66</v>
      </c>
      <c r="C40" s="21">
        <v>0</v>
      </c>
      <c r="D40" s="21">
        <v>4</v>
      </c>
      <c r="E40" s="21">
        <v>0</v>
      </c>
      <c r="F40" s="21">
        <v>1</v>
      </c>
      <c r="G40" s="21">
        <v>1</v>
      </c>
      <c r="H40" s="43"/>
      <c r="I40" s="55">
        <f t="shared" si="10"/>
        <v>0</v>
      </c>
      <c r="J40" s="44"/>
      <c r="K40" s="45">
        <f t="shared" si="11"/>
        <v>6</v>
      </c>
      <c r="L40" s="46"/>
      <c r="N40" s="17">
        <f>O40+Q40</f>
        <v>6</v>
      </c>
      <c r="O40" s="17">
        <f>SUM(C40:G40)-SUM(P40:P40)</f>
        <v>6</v>
      </c>
      <c r="P40" s="17">
        <f>SMALL(C40:G40,1)</f>
        <v>0</v>
      </c>
      <c r="Q40" s="17">
        <f>IF(P40&gt;0,5,0)</f>
        <v>0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fitToHeight="1" fitToWidth="1" horizontalDpi="600" verticalDpi="600" orientation="portrait" paperSize="9" scale="58" r:id="rId1"/>
  <headerFooter alignWithMargins="0">
    <oddFooter>&amp;Cwww.rally.ie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7.7109375" style="4" customWidth="1"/>
    <col min="2" max="2" width="27.7109375" style="2" customWidth="1"/>
    <col min="3" max="3" width="19.421875" style="2" customWidth="1"/>
    <col min="4" max="8" width="10.8515625" style="3" customWidth="1"/>
    <col min="9" max="9" width="1.57421875" style="3" customWidth="1"/>
    <col min="10" max="10" width="8.8515625" style="3" customWidth="1"/>
    <col min="11" max="11" width="1.57421875" style="3" customWidth="1"/>
    <col min="12" max="12" width="11.28125" style="3" customWidth="1"/>
    <col min="13" max="13" width="2.8515625" style="3" customWidth="1"/>
    <col min="14" max="19" width="9.140625" style="0" hidden="1" customWidth="1"/>
  </cols>
  <sheetData>
    <row r="1" spans="1:13" s="17" customFormat="1" ht="63.75" customHeight="1">
      <c r="A1" s="67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0.25" customHeight="1">
      <c r="A2" s="69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0.25" customHeight="1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/>
    </row>
    <row r="4" spans="1:12" s="11" customFormat="1" ht="30">
      <c r="A4" s="9" t="s">
        <v>12</v>
      </c>
      <c r="B4" s="10" t="s">
        <v>0</v>
      </c>
      <c r="C4" s="10" t="s">
        <v>1</v>
      </c>
      <c r="D4" s="11" t="s">
        <v>20</v>
      </c>
      <c r="E4" s="11" t="s">
        <v>2</v>
      </c>
      <c r="F4" s="11" t="s">
        <v>38</v>
      </c>
      <c r="G4" s="11" t="s">
        <v>8</v>
      </c>
      <c r="H4" s="11" t="s">
        <v>9</v>
      </c>
      <c r="J4" s="11" t="s">
        <v>10</v>
      </c>
      <c r="L4" s="11" t="s">
        <v>11</v>
      </c>
    </row>
    <row r="5" spans="1:3" s="7" customFormat="1" ht="13.5" customHeight="1">
      <c r="A5" s="5"/>
      <c r="B5" s="6"/>
      <c r="C5" s="6"/>
    </row>
    <row r="6" spans="1:18" s="17" customFormat="1" ht="20.25" customHeight="1">
      <c r="A6" s="12">
        <v>1</v>
      </c>
      <c r="B6" s="57" t="s">
        <v>18</v>
      </c>
      <c r="C6" s="13" t="s">
        <v>4</v>
      </c>
      <c r="D6" s="14">
        <v>8</v>
      </c>
      <c r="E6" s="14">
        <v>5</v>
      </c>
      <c r="F6" s="14">
        <v>6</v>
      </c>
      <c r="G6" s="14">
        <v>7</v>
      </c>
      <c r="H6" s="14">
        <v>10</v>
      </c>
      <c r="I6" s="15"/>
      <c r="J6" s="50">
        <f aca="true" t="shared" si="0" ref="J6:J12">R6</f>
        <v>5</v>
      </c>
      <c r="K6" s="16"/>
      <c r="L6" s="35">
        <f aca="true" t="shared" si="1" ref="L6:L12">O6</f>
        <v>36</v>
      </c>
      <c r="M6" s="34"/>
      <c r="O6" s="17">
        <f aca="true" t="shared" si="2" ref="O6:O12">P6+R6</f>
        <v>36</v>
      </c>
      <c r="P6" s="34">
        <f aca="true" t="shared" si="3" ref="P6:P12">SUM(D6:H6)-SUM(Q6)</f>
        <v>31</v>
      </c>
      <c r="Q6" s="17">
        <f aca="true" t="shared" si="4" ref="Q6:Q12">SMALL(D6:H6,1)</f>
        <v>5</v>
      </c>
      <c r="R6" s="17">
        <f aca="true" t="shared" si="5" ref="R6:R12">IF(Q6&gt;0,5,0)</f>
        <v>5</v>
      </c>
    </row>
    <row r="7" spans="1:18" s="17" customFormat="1" ht="20.25" customHeight="1">
      <c r="A7" s="12">
        <v>2</v>
      </c>
      <c r="B7" s="57" t="s">
        <v>37</v>
      </c>
      <c r="C7" s="13" t="s">
        <v>4</v>
      </c>
      <c r="D7" s="14">
        <v>7</v>
      </c>
      <c r="E7" s="14">
        <v>7</v>
      </c>
      <c r="F7" s="14">
        <v>5</v>
      </c>
      <c r="G7" s="14">
        <v>8</v>
      </c>
      <c r="H7" s="14">
        <v>7</v>
      </c>
      <c r="I7" s="15"/>
      <c r="J7" s="50">
        <f t="shared" si="0"/>
        <v>5</v>
      </c>
      <c r="K7" s="16"/>
      <c r="L7" s="37">
        <f t="shared" si="1"/>
        <v>34</v>
      </c>
      <c r="M7" s="34"/>
      <c r="O7" s="17">
        <f t="shared" si="2"/>
        <v>34</v>
      </c>
      <c r="P7" s="34">
        <f t="shared" si="3"/>
        <v>29</v>
      </c>
      <c r="Q7" s="17">
        <f t="shared" si="4"/>
        <v>5</v>
      </c>
      <c r="R7" s="17">
        <f t="shared" si="5"/>
        <v>5</v>
      </c>
    </row>
    <row r="8" spans="1:18" s="17" customFormat="1" ht="20.25" customHeight="1">
      <c r="A8" s="12">
        <v>3</v>
      </c>
      <c r="B8" s="57" t="s">
        <v>23</v>
      </c>
      <c r="C8" s="13" t="s">
        <v>4</v>
      </c>
      <c r="D8" s="14">
        <v>10</v>
      </c>
      <c r="E8" s="14">
        <v>1</v>
      </c>
      <c r="F8" s="14">
        <v>10</v>
      </c>
      <c r="G8" s="14">
        <v>10</v>
      </c>
      <c r="H8" s="14">
        <v>0</v>
      </c>
      <c r="I8" s="15"/>
      <c r="J8" s="50">
        <f t="shared" si="0"/>
        <v>0</v>
      </c>
      <c r="K8" s="16"/>
      <c r="L8" s="37">
        <f t="shared" si="1"/>
        <v>31</v>
      </c>
      <c r="M8" s="34"/>
      <c r="O8" s="17">
        <f t="shared" si="2"/>
        <v>31</v>
      </c>
      <c r="P8" s="34">
        <f t="shared" si="3"/>
        <v>31</v>
      </c>
      <c r="Q8" s="17">
        <f t="shared" si="4"/>
        <v>0</v>
      </c>
      <c r="R8" s="17">
        <f t="shared" si="5"/>
        <v>0</v>
      </c>
    </row>
    <row r="9" spans="1:18" s="17" customFormat="1" ht="20.25" customHeight="1">
      <c r="A9" s="12">
        <v>4</v>
      </c>
      <c r="B9" s="57" t="s">
        <v>41</v>
      </c>
      <c r="C9" s="13" t="s">
        <v>4</v>
      </c>
      <c r="D9" s="14">
        <v>6</v>
      </c>
      <c r="E9" s="14">
        <v>10</v>
      </c>
      <c r="F9" s="14">
        <v>0</v>
      </c>
      <c r="G9" s="14">
        <v>1</v>
      </c>
      <c r="H9" s="14">
        <v>10</v>
      </c>
      <c r="I9" s="15"/>
      <c r="J9" s="50">
        <f t="shared" si="0"/>
        <v>0</v>
      </c>
      <c r="K9" s="16"/>
      <c r="L9" s="37">
        <f t="shared" si="1"/>
        <v>27</v>
      </c>
      <c r="M9" s="34"/>
      <c r="O9" s="17">
        <f t="shared" si="2"/>
        <v>27</v>
      </c>
      <c r="P9" s="34">
        <f t="shared" si="3"/>
        <v>27</v>
      </c>
      <c r="Q9" s="17">
        <f t="shared" si="4"/>
        <v>0</v>
      </c>
      <c r="R9" s="17">
        <f t="shared" si="5"/>
        <v>0</v>
      </c>
    </row>
    <row r="10" spans="1:18" s="17" customFormat="1" ht="20.25" customHeight="1">
      <c r="A10" s="12">
        <v>5</v>
      </c>
      <c r="B10" s="57" t="s">
        <v>61</v>
      </c>
      <c r="C10" s="13" t="s">
        <v>4</v>
      </c>
      <c r="D10" s="14">
        <v>0</v>
      </c>
      <c r="E10" s="14">
        <v>4</v>
      </c>
      <c r="F10" s="14">
        <v>10</v>
      </c>
      <c r="G10" s="14">
        <v>6</v>
      </c>
      <c r="H10" s="14">
        <v>6</v>
      </c>
      <c r="I10" s="15"/>
      <c r="J10" s="50">
        <f t="shared" si="0"/>
        <v>0</v>
      </c>
      <c r="K10" s="16"/>
      <c r="L10" s="37">
        <f t="shared" si="1"/>
        <v>26</v>
      </c>
      <c r="M10" s="34"/>
      <c r="O10" s="17">
        <f t="shared" si="2"/>
        <v>26</v>
      </c>
      <c r="P10" s="34">
        <f t="shared" si="3"/>
        <v>26</v>
      </c>
      <c r="Q10" s="17">
        <f t="shared" si="4"/>
        <v>0</v>
      </c>
      <c r="R10" s="17">
        <f t="shared" si="5"/>
        <v>0</v>
      </c>
    </row>
    <row r="11" spans="1:18" s="17" customFormat="1" ht="20.25" customHeight="1">
      <c r="A11" s="12">
        <v>6</v>
      </c>
      <c r="B11" s="57" t="s">
        <v>57</v>
      </c>
      <c r="C11" s="13" t="s">
        <v>4</v>
      </c>
      <c r="D11" s="14">
        <v>0</v>
      </c>
      <c r="E11" s="14">
        <v>8</v>
      </c>
      <c r="F11" s="14">
        <v>7</v>
      </c>
      <c r="G11" s="14">
        <v>1</v>
      </c>
      <c r="H11" s="14">
        <v>0</v>
      </c>
      <c r="I11" s="15"/>
      <c r="J11" s="50">
        <f t="shared" si="0"/>
        <v>0</v>
      </c>
      <c r="K11" s="16"/>
      <c r="L11" s="37">
        <f t="shared" si="1"/>
        <v>16</v>
      </c>
      <c r="M11" s="34"/>
      <c r="O11" s="17">
        <f t="shared" si="2"/>
        <v>16</v>
      </c>
      <c r="P11" s="34">
        <f t="shared" si="3"/>
        <v>16</v>
      </c>
      <c r="Q11" s="17">
        <f t="shared" si="4"/>
        <v>0</v>
      </c>
      <c r="R11" s="17">
        <f t="shared" si="5"/>
        <v>0</v>
      </c>
    </row>
    <row r="12" spans="1:18" s="17" customFormat="1" ht="20.25" customHeight="1">
      <c r="A12" s="12">
        <v>7</v>
      </c>
      <c r="B12" s="57" t="s">
        <v>45</v>
      </c>
      <c r="C12" s="13" t="s">
        <v>4</v>
      </c>
      <c r="D12" s="14">
        <v>5</v>
      </c>
      <c r="E12" s="14">
        <v>6</v>
      </c>
      <c r="F12" s="14">
        <v>4</v>
      </c>
      <c r="G12" s="14">
        <v>0</v>
      </c>
      <c r="H12" s="14">
        <v>0</v>
      </c>
      <c r="I12" s="15"/>
      <c r="J12" s="50">
        <f t="shared" si="0"/>
        <v>0</v>
      </c>
      <c r="K12" s="16"/>
      <c r="L12" s="37">
        <f t="shared" si="1"/>
        <v>15</v>
      </c>
      <c r="M12" s="34"/>
      <c r="O12" s="17">
        <f t="shared" si="2"/>
        <v>15</v>
      </c>
      <c r="P12" s="34">
        <f t="shared" si="3"/>
        <v>15</v>
      </c>
      <c r="Q12" s="17">
        <f t="shared" si="4"/>
        <v>0</v>
      </c>
      <c r="R12" s="17">
        <f t="shared" si="5"/>
        <v>0</v>
      </c>
    </row>
    <row r="13" spans="1:18" ht="20.25" customHeight="1">
      <c r="A13" s="1"/>
      <c r="B13" s="63"/>
      <c r="D13" s="8"/>
      <c r="E13" s="8"/>
      <c r="F13" s="8"/>
      <c r="G13" s="8"/>
      <c r="H13" s="8"/>
      <c r="J13" s="51"/>
      <c r="K13" s="8"/>
      <c r="L13" s="39"/>
      <c r="M13"/>
      <c r="O13" s="17"/>
      <c r="P13" s="17"/>
      <c r="Q13" s="17"/>
      <c r="R13" s="17"/>
    </row>
    <row r="14" spans="1:18" s="17" customFormat="1" ht="20.25" customHeight="1">
      <c r="A14" s="12">
        <v>1</v>
      </c>
      <c r="B14" s="57" t="s">
        <v>60</v>
      </c>
      <c r="C14" s="13" t="s">
        <v>3</v>
      </c>
      <c r="D14" s="14">
        <v>0</v>
      </c>
      <c r="E14" s="14">
        <v>8</v>
      </c>
      <c r="F14" s="14">
        <v>10</v>
      </c>
      <c r="G14" s="14">
        <v>8</v>
      </c>
      <c r="H14" s="14">
        <v>10</v>
      </c>
      <c r="I14" s="15"/>
      <c r="J14" s="50">
        <f>R14</f>
        <v>0</v>
      </c>
      <c r="K14" s="16"/>
      <c r="L14" s="35">
        <f>O14</f>
        <v>36</v>
      </c>
      <c r="M14" s="34"/>
      <c r="O14" s="17">
        <f>P14+R14</f>
        <v>36</v>
      </c>
      <c r="P14" s="34">
        <f>SUM(D14:H14)-SUM(Q14)</f>
        <v>36</v>
      </c>
      <c r="Q14" s="17">
        <f>SMALL(D14:H14,1)</f>
        <v>0</v>
      </c>
      <c r="R14" s="17">
        <f>IF(Q14&gt;0,5,0)</f>
        <v>0</v>
      </c>
    </row>
    <row r="15" spans="1:18" s="17" customFormat="1" ht="20.25" customHeight="1">
      <c r="A15" s="12">
        <v>2</v>
      </c>
      <c r="B15" s="57" t="s">
        <v>62</v>
      </c>
      <c r="C15" s="13" t="s">
        <v>3</v>
      </c>
      <c r="D15" s="14">
        <v>0</v>
      </c>
      <c r="E15" s="14">
        <v>7</v>
      </c>
      <c r="F15" s="14">
        <v>8</v>
      </c>
      <c r="G15" s="14">
        <v>7</v>
      </c>
      <c r="H15" s="14">
        <v>7</v>
      </c>
      <c r="I15" s="15"/>
      <c r="J15" s="50">
        <f>R15</f>
        <v>0</v>
      </c>
      <c r="K15" s="16"/>
      <c r="L15" s="35">
        <f>O15</f>
        <v>29</v>
      </c>
      <c r="M15" s="34"/>
      <c r="O15" s="17">
        <f>P15+R15</f>
        <v>29</v>
      </c>
      <c r="P15" s="34">
        <f>SUM(D15:H15)-SUM(Q15)</f>
        <v>29</v>
      </c>
      <c r="Q15" s="17">
        <f>SMALL(D15:H15,1)</f>
        <v>0</v>
      </c>
      <c r="R15" s="17">
        <f>IF(Q15&gt;0,5,0)</f>
        <v>0</v>
      </c>
    </row>
    <row r="16" spans="1:18" s="17" customFormat="1" ht="20.25" customHeight="1">
      <c r="A16" s="12">
        <v>3</v>
      </c>
      <c r="B16" s="57" t="s">
        <v>53</v>
      </c>
      <c r="C16" s="13" t="s">
        <v>3</v>
      </c>
      <c r="D16" s="14">
        <v>10</v>
      </c>
      <c r="E16" s="14">
        <v>1</v>
      </c>
      <c r="F16" s="14">
        <v>0</v>
      </c>
      <c r="G16" s="14">
        <v>10</v>
      </c>
      <c r="H16" s="14">
        <v>1</v>
      </c>
      <c r="I16" s="15"/>
      <c r="J16" s="50">
        <f>R16</f>
        <v>0</v>
      </c>
      <c r="K16" s="16"/>
      <c r="L16" s="35">
        <f>O16</f>
        <v>22</v>
      </c>
      <c r="M16" s="34"/>
      <c r="O16" s="17">
        <f>P16+R16</f>
        <v>22</v>
      </c>
      <c r="P16" s="34">
        <f>SUM(D16:H16)-SUM(Q16)</f>
        <v>22</v>
      </c>
      <c r="Q16" s="17">
        <f>SMALL(D16:H16,1)</f>
        <v>0</v>
      </c>
      <c r="R16" s="17">
        <f>IF(Q16&gt;0,5,0)</f>
        <v>0</v>
      </c>
    </row>
    <row r="17" spans="1:18" s="17" customFormat="1" ht="20.25" customHeight="1">
      <c r="A17" s="12">
        <v>4</v>
      </c>
      <c r="B17" s="57" t="s">
        <v>59</v>
      </c>
      <c r="C17" s="13" t="s">
        <v>3</v>
      </c>
      <c r="D17" s="14">
        <v>0</v>
      </c>
      <c r="E17" s="14">
        <v>6</v>
      </c>
      <c r="F17" s="14">
        <v>6</v>
      </c>
      <c r="G17" s="14">
        <v>0</v>
      </c>
      <c r="H17" s="14">
        <v>8</v>
      </c>
      <c r="I17" s="15"/>
      <c r="J17" s="50">
        <f>R17</f>
        <v>0</v>
      </c>
      <c r="K17" s="16"/>
      <c r="L17" s="35">
        <f>O17</f>
        <v>20</v>
      </c>
      <c r="M17" s="34"/>
      <c r="O17" s="17">
        <f>P17+R17</f>
        <v>20</v>
      </c>
      <c r="P17" s="34">
        <f>SUM(D17:H17)-SUM(Q17)</f>
        <v>20</v>
      </c>
      <c r="Q17" s="17">
        <f>SMALL(D17:H17,1)</f>
        <v>0</v>
      </c>
      <c r="R17" s="17">
        <f>IF(Q17&gt;0,5,0)</f>
        <v>0</v>
      </c>
    </row>
    <row r="18" spans="1:18" s="17" customFormat="1" ht="20.25" customHeight="1">
      <c r="A18" s="12">
        <v>5</v>
      </c>
      <c r="B18" s="57" t="s">
        <v>56</v>
      </c>
      <c r="C18" s="13" t="s">
        <v>3</v>
      </c>
      <c r="D18" s="14">
        <v>0</v>
      </c>
      <c r="E18" s="14">
        <v>10</v>
      </c>
      <c r="F18" s="14">
        <v>7</v>
      </c>
      <c r="G18" s="14">
        <v>0</v>
      </c>
      <c r="H18" s="14">
        <v>0</v>
      </c>
      <c r="I18" s="15"/>
      <c r="J18" s="50">
        <f>R18</f>
        <v>0</v>
      </c>
      <c r="K18" s="16"/>
      <c r="L18" s="35">
        <f>O18</f>
        <v>17</v>
      </c>
      <c r="M18" s="34"/>
      <c r="O18" s="17">
        <f>P18+R18</f>
        <v>17</v>
      </c>
      <c r="P18" s="34">
        <f>SUM(D18:H18)-SUM(Q18)</f>
        <v>17</v>
      </c>
      <c r="Q18" s="17">
        <f>SMALL(D18:H18,1)</f>
        <v>0</v>
      </c>
      <c r="R18" s="17">
        <f>IF(Q18&gt;0,5,0)</f>
        <v>0</v>
      </c>
    </row>
    <row r="19" spans="1:16" s="17" customFormat="1" ht="20.25" customHeight="1">
      <c r="A19" s="28"/>
      <c r="B19" s="59"/>
      <c r="C19" s="22"/>
      <c r="D19" s="29"/>
      <c r="E19" s="29"/>
      <c r="F19" s="29"/>
      <c r="G19" s="29"/>
      <c r="H19" s="29"/>
      <c r="I19" s="15"/>
      <c r="J19" s="53"/>
      <c r="K19" s="16"/>
      <c r="L19" s="39"/>
      <c r="M19" s="34"/>
      <c r="P19" s="34"/>
    </row>
    <row r="20" spans="1:18" ht="20.25" customHeight="1">
      <c r="A20" s="1"/>
      <c r="B20" s="63"/>
      <c r="D20" s="8"/>
      <c r="E20" s="8"/>
      <c r="F20" s="8"/>
      <c r="G20" s="8"/>
      <c r="H20" s="8"/>
      <c r="J20" s="51"/>
      <c r="K20" s="8"/>
      <c r="L20" s="39"/>
      <c r="M20"/>
      <c r="O20" s="17"/>
      <c r="P20" s="17"/>
      <c r="Q20" s="17"/>
      <c r="R20" s="17"/>
    </row>
    <row r="21" spans="1:18" s="17" customFormat="1" ht="20.25" customHeight="1">
      <c r="A21" s="12">
        <v>1</v>
      </c>
      <c r="B21" s="57" t="s">
        <v>22</v>
      </c>
      <c r="C21" s="13" t="s">
        <v>5</v>
      </c>
      <c r="D21" s="14">
        <v>10</v>
      </c>
      <c r="E21" s="14">
        <v>10</v>
      </c>
      <c r="F21" s="14">
        <v>8</v>
      </c>
      <c r="G21" s="14">
        <v>1</v>
      </c>
      <c r="H21" s="14">
        <v>10</v>
      </c>
      <c r="I21" s="15"/>
      <c r="J21" s="50">
        <f>R21</f>
        <v>5</v>
      </c>
      <c r="K21" s="16"/>
      <c r="L21" s="35">
        <f>O21</f>
        <v>43</v>
      </c>
      <c r="O21" s="17">
        <f>P21+R21</f>
        <v>43</v>
      </c>
      <c r="P21" s="34">
        <f>SUM(D21:H21)-SUM(Q21)</f>
        <v>38</v>
      </c>
      <c r="Q21" s="17">
        <f>SMALL(D21:H21,1)</f>
        <v>1</v>
      </c>
      <c r="R21" s="17">
        <f>IF(Q21&gt;0,5,0)</f>
        <v>5</v>
      </c>
    </row>
    <row r="22" spans="1:18" s="17" customFormat="1" ht="20.25" customHeight="1">
      <c r="A22" s="12">
        <v>2</v>
      </c>
      <c r="B22" s="57" t="s">
        <v>21</v>
      </c>
      <c r="C22" s="13" t="s">
        <v>5</v>
      </c>
      <c r="D22" s="14">
        <v>7</v>
      </c>
      <c r="E22" s="14">
        <v>8</v>
      </c>
      <c r="F22" s="14">
        <v>10</v>
      </c>
      <c r="G22" s="14">
        <v>10</v>
      </c>
      <c r="H22" s="14">
        <v>8</v>
      </c>
      <c r="I22" s="15"/>
      <c r="J22" s="50">
        <f>R22</f>
        <v>5</v>
      </c>
      <c r="K22" s="16"/>
      <c r="L22" s="35">
        <f>O22</f>
        <v>41</v>
      </c>
      <c r="O22" s="17">
        <f>P22+R22</f>
        <v>41</v>
      </c>
      <c r="P22" s="34">
        <f>SUM(D22:H22)-SUM(Q22)</f>
        <v>36</v>
      </c>
      <c r="Q22" s="17">
        <f>SMALL(D22:H22,1)</f>
        <v>7</v>
      </c>
      <c r="R22" s="17">
        <f>IF(Q22&gt;0,5,0)</f>
        <v>5</v>
      </c>
    </row>
    <row r="23" spans="1:18" s="17" customFormat="1" ht="20.25" customHeight="1">
      <c r="A23" s="12">
        <v>3</v>
      </c>
      <c r="B23" s="57" t="s">
        <v>43</v>
      </c>
      <c r="C23" s="13" t="s">
        <v>5</v>
      </c>
      <c r="D23" s="14">
        <v>5</v>
      </c>
      <c r="E23" s="14">
        <v>1</v>
      </c>
      <c r="F23" s="14">
        <v>7</v>
      </c>
      <c r="G23" s="14">
        <v>8</v>
      </c>
      <c r="H23" s="14">
        <v>7</v>
      </c>
      <c r="I23" s="15"/>
      <c r="J23" s="50">
        <f>R23</f>
        <v>5</v>
      </c>
      <c r="K23" s="16"/>
      <c r="L23" s="35">
        <f>O23</f>
        <v>32</v>
      </c>
      <c r="O23" s="17">
        <f>P23+R23</f>
        <v>32</v>
      </c>
      <c r="P23" s="34">
        <f>SUM(D23:H23)-SUM(Q23)</f>
        <v>27</v>
      </c>
      <c r="Q23" s="17">
        <f>SMALL(D23:H23,1)</f>
        <v>1</v>
      </c>
      <c r="R23" s="17">
        <f>IF(Q23&gt;0,5,0)</f>
        <v>5</v>
      </c>
    </row>
    <row r="24" spans="1:18" s="17" customFormat="1" ht="20.25" customHeight="1">
      <c r="A24" s="12">
        <v>4</v>
      </c>
      <c r="B24" s="57" t="s">
        <v>35</v>
      </c>
      <c r="C24" s="13" t="s">
        <v>5</v>
      </c>
      <c r="D24" s="14">
        <v>8</v>
      </c>
      <c r="E24" s="14">
        <v>1</v>
      </c>
      <c r="F24" s="14">
        <v>0</v>
      </c>
      <c r="G24" s="14">
        <v>0</v>
      </c>
      <c r="H24" s="14">
        <v>0</v>
      </c>
      <c r="I24" s="15"/>
      <c r="J24" s="50">
        <f>R24</f>
        <v>0</v>
      </c>
      <c r="K24" s="16"/>
      <c r="L24" s="35">
        <f>O24</f>
        <v>9</v>
      </c>
      <c r="O24" s="17">
        <f aca="true" t="shared" si="6" ref="O24:O29">P24+R24</f>
        <v>9</v>
      </c>
      <c r="P24" s="34">
        <f aca="true" t="shared" si="7" ref="P24:P29">SUM(D24:H24)-SUM(Q24)</f>
        <v>9</v>
      </c>
      <c r="Q24" s="17">
        <f aca="true" t="shared" si="8" ref="Q24:Q29">SMALL(D24:H24,1)</f>
        <v>0</v>
      </c>
      <c r="R24" s="17">
        <f aca="true" t="shared" si="9" ref="R24:R29">IF(Q24&gt;0,5,0)</f>
        <v>0</v>
      </c>
    </row>
    <row r="25" spans="1:18" s="17" customFormat="1" ht="20.25" customHeight="1">
      <c r="A25" s="12">
        <v>5</v>
      </c>
      <c r="B25" s="23" t="s">
        <v>19</v>
      </c>
      <c r="C25" s="13" t="s">
        <v>5</v>
      </c>
      <c r="D25" s="14">
        <v>6</v>
      </c>
      <c r="E25" s="14">
        <v>1</v>
      </c>
      <c r="F25" s="14">
        <v>0</v>
      </c>
      <c r="G25" s="14">
        <v>0</v>
      </c>
      <c r="H25" s="14">
        <v>0</v>
      </c>
      <c r="I25" s="15"/>
      <c r="J25" s="50">
        <f>R25</f>
        <v>0</v>
      </c>
      <c r="K25" s="16"/>
      <c r="L25" s="35">
        <f>O25</f>
        <v>7</v>
      </c>
      <c r="O25" s="17">
        <f t="shared" si="6"/>
        <v>7</v>
      </c>
      <c r="P25" s="34">
        <f t="shared" si="7"/>
        <v>7</v>
      </c>
      <c r="Q25" s="17">
        <f t="shared" si="8"/>
        <v>0</v>
      </c>
      <c r="R25" s="17">
        <f t="shared" si="9"/>
        <v>0</v>
      </c>
    </row>
    <row r="26" spans="2:23" ht="20.25" customHeight="1">
      <c r="B26" s="63"/>
      <c r="J26" s="52"/>
      <c r="M26" s="17"/>
      <c r="N26" s="17"/>
      <c r="O26" s="17" t="e">
        <f t="shared" si="6"/>
        <v>#NUM!</v>
      </c>
      <c r="P26" s="34" t="e">
        <f t="shared" si="7"/>
        <v>#NUM!</v>
      </c>
      <c r="Q26" s="17" t="e">
        <f t="shared" si="8"/>
        <v>#NUM!</v>
      </c>
      <c r="R26" s="17" t="e">
        <f t="shared" si="9"/>
        <v>#NUM!</v>
      </c>
      <c r="S26" s="17"/>
      <c r="T26" s="17"/>
      <c r="U26" s="17"/>
      <c r="V26" s="17"/>
      <c r="W26" s="17"/>
    </row>
    <row r="27" spans="1:18" s="17" customFormat="1" ht="20.25" customHeight="1">
      <c r="A27" s="12">
        <v>1</v>
      </c>
      <c r="B27" s="57" t="s">
        <v>46</v>
      </c>
      <c r="C27" s="13" t="s">
        <v>6</v>
      </c>
      <c r="D27" s="14">
        <v>10</v>
      </c>
      <c r="E27" s="14">
        <v>6</v>
      </c>
      <c r="F27" s="14">
        <v>5</v>
      </c>
      <c r="G27" s="14">
        <v>7</v>
      </c>
      <c r="H27" s="14">
        <v>10</v>
      </c>
      <c r="I27" s="15"/>
      <c r="J27" s="50">
        <f aca="true" t="shared" si="10" ref="J27:J34">R27</f>
        <v>5</v>
      </c>
      <c r="K27" s="16"/>
      <c r="L27" s="35">
        <f aca="true" t="shared" si="11" ref="L27:L34">O27</f>
        <v>38</v>
      </c>
      <c r="O27" s="17">
        <f t="shared" si="6"/>
        <v>38</v>
      </c>
      <c r="P27" s="34">
        <f t="shared" si="7"/>
        <v>33</v>
      </c>
      <c r="Q27" s="17">
        <f t="shared" si="8"/>
        <v>5</v>
      </c>
      <c r="R27" s="17">
        <f t="shared" si="9"/>
        <v>5</v>
      </c>
    </row>
    <row r="28" spans="1:18" s="17" customFormat="1" ht="20.25" customHeight="1">
      <c r="A28" s="12">
        <v>2</v>
      </c>
      <c r="B28" s="57" t="s">
        <v>36</v>
      </c>
      <c r="C28" s="13" t="s">
        <v>6</v>
      </c>
      <c r="D28" s="14">
        <v>8</v>
      </c>
      <c r="E28" s="14">
        <v>7</v>
      </c>
      <c r="F28" s="14">
        <v>8</v>
      </c>
      <c r="G28" s="14">
        <v>10</v>
      </c>
      <c r="H28" s="14">
        <v>7</v>
      </c>
      <c r="I28" s="15"/>
      <c r="J28" s="50">
        <f t="shared" si="10"/>
        <v>5</v>
      </c>
      <c r="K28" s="16"/>
      <c r="L28" s="37">
        <f t="shared" si="11"/>
        <v>38</v>
      </c>
      <c r="O28" s="17">
        <f t="shared" si="6"/>
        <v>38</v>
      </c>
      <c r="P28" s="34">
        <f t="shared" si="7"/>
        <v>33</v>
      </c>
      <c r="Q28" s="17">
        <f t="shared" si="8"/>
        <v>7</v>
      </c>
      <c r="R28" s="17">
        <f t="shared" si="9"/>
        <v>5</v>
      </c>
    </row>
    <row r="29" spans="1:18" s="17" customFormat="1" ht="20.25" customHeight="1">
      <c r="A29" s="12">
        <v>3</v>
      </c>
      <c r="B29" s="57" t="s">
        <v>48</v>
      </c>
      <c r="C29" s="13" t="s">
        <v>6</v>
      </c>
      <c r="D29" s="14">
        <v>7</v>
      </c>
      <c r="E29" s="14">
        <v>8</v>
      </c>
      <c r="F29" s="14">
        <v>7</v>
      </c>
      <c r="G29" s="14">
        <v>8</v>
      </c>
      <c r="H29" s="14">
        <v>8</v>
      </c>
      <c r="I29" s="15"/>
      <c r="J29" s="50">
        <f t="shared" si="10"/>
        <v>5</v>
      </c>
      <c r="K29" s="16"/>
      <c r="L29" s="37">
        <f t="shared" si="11"/>
        <v>36</v>
      </c>
      <c r="O29" s="17">
        <f t="shared" si="6"/>
        <v>36</v>
      </c>
      <c r="P29" s="34">
        <f t="shared" si="7"/>
        <v>31</v>
      </c>
      <c r="Q29" s="17">
        <f t="shared" si="8"/>
        <v>7</v>
      </c>
      <c r="R29" s="17">
        <f t="shared" si="9"/>
        <v>5</v>
      </c>
    </row>
    <row r="30" spans="1:18" s="17" customFormat="1" ht="20.25" customHeight="1">
      <c r="A30" s="12">
        <v>4</v>
      </c>
      <c r="B30" s="57" t="s">
        <v>71</v>
      </c>
      <c r="C30" s="13" t="s">
        <v>6</v>
      </c>
      <c r="D30" s="14">
        <v>10</v>
      </c>
      <c r="E30" s="14">
        <v>10</v>
      </c>
      <c r="F30" s="14">
        <v>10</v>
      </c>
      <c r="G30" s="14">
        <v>0</v>
      </c>
      <c r="H30" s="14">
        <v>1</v>
      </c>
      <c r="I30" s="15"/>
      <c r="J30" s="50">
        <f t="shared" si="10"/>
        <v>0</v>
      </c>
      <c r="K30" s="16"/>
      <c r="L30" s="37">
        <f t="shared" si="11"/>
        <v>31</v>
      </c>
      <c r="O30" s="17">
        <f>P30+R30</f>
        <v>31</v>
      </c>
      <c r="P30" s="34">
        <f>SUM(D30:H30)-SUM(Q30)</f>
        <v>31</v>
      </c>
      <c r="Q30" s="17">
        <f>SMALL(D30:H30,1)</f>
        <v>0</v>
      </c>
      <c r="R30" s="17">
        <f>IF(Q30&gt;0,5,0)</f>
        <v>0</v>
      </c>
    </row>
    <row r="31" spans="1:18" s="17" customFormat="1" ht="20.25" customHeight="1">
      <c r="A31" s="12">
        <v>5</v>
      </c>
      <c r="B31" s="57" t="s">
        <v>40</v>
      </c>
      <c r="C31" s="13" t="s">
        <v>6</v>
      </c>
      <c r="D31" s="14">
        <v>6</v>
      </c>
      <c r="E31" s="14">
        <v>5</v>
      </c>
      <c r="F31" s="14">
        <v>3</v>
      </c>
      <c r="G31" s="14">
        <v>0</v>
      </c>
      <c r="H31" s="14">
        <v>6</v>
      </c>
      <c r="I31" s="15"/>
      <c r="J31" s="50">
        <f t="shared" si="10"/>
        <v>0</v>
      </c>
      <c r="K31" s="16"/>
      <c r="L31" s="37">
        <f t="shared" si="11"/>
        <v>20</v>
      </c>
      <c r="O31" s="17">
        <f>P31+R31</f>
        <v>20</v>
      </c>
      <c r="P31" s="34">
        <f>SUM(D31:H31)-SUM(Q31)</f>
        <v>20</v>
      </c>
      <c r="Q31" s="17">
        <f>SMALL(D31:H31,1)</f>
        <v>0</v>
      </c>
      <c r="R31" s="17">
        <f>IF(Q31&gt;0,5,0)</f>
        <v>0</v>
      </c>
    </row>
    <row r="32" spans="1:18" s="17" customFormat="1" ht="20.25" customHeight="1">
      <c r="A32" s="12">
        <v>6</v>
      </c>
      <c r="B32" s="57" t="s">
        <v>63</v>
      </c>
      <c r="C32" s="13" t="s">
        <v>6</v>
      </c>
      <c r="D32" s="14">
        <v>0</v>
      </c>
      <c r="E32" s="14">
        <v>3</v>
      </c>
      <c r="F32" s="14">
        <v>4</v>
      </c>
      <c r="G32" s="14">
        <v>6</v>
      </c>
      <c r="H32" s="14">
        <v>1</v>
      </c>
      <c r="I32" s="15"/>
      <c r="J32" s="50">
        <f t="shared" si="10"/>
        <v>0</v>
      </c>
      <c r="K32" s="16"/>
      <c r="L32" s="37">
        <f t="shared" si="11"/>
        <v>14</v>
      </c>
      <c r="O32" s="17">
        <f>P32+R32</f>
        <v>14</v>
      </c>
      <c r="P32" s="34">
        <f>SUM(D32:H32)-SUM(Q32)</f>
        <v>14</v>
      </c>
      <c r="Q32" s="17">
        <f>SMALL(D32:H32,1)</f>
        <v>0</v>
      </c>
      <c r="R32" s="17">
        <f>IF(Q32&gt;0,5,0)</f>
        <v>0</v>
      </c>
    </row>
    <row r="33" spans="1:18" s="17" customFormat="1" ht="20.25" customHeight="1">
      <c r="A33" s="12">
        <v>7</v>
      </c>
      <c r="B33" s="57" t="s">
        <v>58</v>
      </c>
      <c r="C33" s="13" t="s">
        <v>6</v>
      </c>
      <c r="D33" s="14">
        <v>0</v>
      </c>
      <c r="E33" s="14">
        <v>4</v>
      </c>
      <c r="F33" s="14">
        <v>6</v>
      </c>
      <c r="G33" s="14">
        <v>0</v>
      </c>
      <c r="H33" s="14">
        <v>0</v>
      </c>
      <c r="I33" s="15"/>
      <c r="J33" s="50">
        <f t="shared" si="10"/>
        <v>0</v>
      </c>
      <c r="K33" s="16"/>
      <c r="L33" s="37">
        <f t="shared" si="11"/>
        <v>10</v>
      </c>
      <c r="O33" s="17">
        <f>P33+R33</f>
        <v>10</v>
      </c>
      <c r="P33" s="34">
        <f>SUM(D33:H33)-SUM(Q33)</f>
        <v>10</v>
      </c>
      <c r="Q33" s="17">
        <f>SMALL(D33:H33,1)</f>
        <v>0</v>
      </c>
      <c r="R33" s="17">
        <f>IF(Q33&gt;0,5,0)</f>
        <v>0</v>
      </c>
    </row>
    <row r="34" spans="1:18" s="17" customFormat="1" ht="20.25" customHeight="1">
      <c r="A34" s="12">
        <v>8</v>
      </c>
      <c r="B34" s="57" t="s">
        <v>51</v>
      </c>
      <c r="C34" s="13" t="s">
        <v>6</v>
      </c>
      <c r="D34" s="14">
        <v>5</v>
      </c>
      <c r="E34" s="14">
        <v>0</v>
      </c>
      <c r="F34" s="14">
        <v>0</v>
      </c>
      <c r="G34" s="14">
        <v>0</v>
      </c>
      <c r="H34" s="14">
        <v>0</v>
      </c>
      <c r="I34" s="15"/>
      <c r="J34" s="50">
        <f t="shared" si="10"/>
        <v>0</v>
      </c>
      <c r="K34" s="16"/>
      <c r="L34" s="37">
        <f t="shared" si="11"/>
        <v>5</v>
      </c>
      <c r="O34" s="17">
        <f>P34+R34</f>
        <v>5</v>
      </c>
      <c r="P34" s="34">
        <f>SUM(D34:H34)-SUM(Q34)</f>
        <v>5</v>
      </c>
      <c r="Q34" s="17">
        <f>SMALL(D34:H34,1)</f>
        <v>0</v>
      </c>
      <c r="R34" s="17">
        <f>IF(Q34&gt;0,5,0)</f>
        <v>0</v>
      </c>
    </row>
    <row r="35" spans="1:16" s="17" customFormat="1" ht="20.25" customHeight="1">
      <c r="A35" s="28"/>
      <c r="B35" s="59"/>
      <c r="C35" s="22"/>
      <c r="D35" s="29"/>
      <c r="E35" s="29"/>
      <c r="F35" s="29"/>
      <c r="G35" s="29"/>
      <c r="H35" s="29"/>
      <c r="I35" s="15"/>
      <c r="J35" s="53"/>
      <c r="K35" s="16"/>
      <c r="L35" s="39"/>
      <c r="P35" s="34"/>
    </row>
    <row r="36" spans="1:18" s="17" customFormat="1" ht="20.25" customHeight="1">
      <c r="A36" s="28"/>
      <c r="B36" s="24"/>
      <c r="C36" s="22"/>
      <c r="D36" s="29"/>
      <c r="E36" s="29"/>
      <c r="F36" s="29"/>
      <c r="G36" s="29"/>
      <c r="H36" s="29"/>
      <c r="I36" s="15"/>
      <c r="J36" s="53"/>
      <c r="K36" s="16"/>
      <c r="L36" s="39"/>
      <c r="O36" s="17" t="e">
        <f>P36+R36</f>
        <v>#NUM!</v>
      </c>
      <c r="P36" s="34" t="e">
        <f>SUM(D36:H36)-SUM(Q36)</f>
        <v>#NUM!</v>
      </c>
      <c r="Q36" s="17" t="e">
        <f>SMALL(D36:H36,1)</f>
        <v>#NUM!</v>
      </c>
      <c r="R36" s="17" t="e">
        <f>IF(Q36&gt;0,5,0)</f>
        <v>#NUM!</v>
      </c>
    </row>
    <row r="37" spans="1:22" s="11" customFormat="1" ht="30">
      <c r="A37" s="9" t="s">
        <v>12</v>
      </c>
      <c r="B37" s="47" t="s">
        <v>7</v>
      </c>
      <c r="C37" s="10" t="s">
        <v>1</v>
      </c>
      <c r="D37" s="11" t="s">
        <v>20</v>
      </c>
      <c r="E37" s="11" t="s">
        <v>2</v>
      </c>
      <c r="F37" s="11" t="s">
        <v>38</v>
      </c>
      <c r="G37" s="11" t="s">
        <v>8</v>
      </c>
      <c r="H37" s="11" t="s">
        <v>9</v>
      </c>
      <c r="J37" s="41" t="s">
        <v>10</v>
      </c>
      <c r="L37" s="39"/>
      <c r="M37" s="17"/>
      <c r="N37" s="17"/>
      <c r="O37" s="17" t="e">
        <f>P37+R37</f>
        <v>#NUM!</v>
      </c>
      <c r="P37" s="34" t="e">
        <f>SUM(D37:H37)-SUM(Q37)</f>
        <v>#NUM!</v>
      </c>
      <c r="Q37" s="17" t="e">
        <f>SMALL(D37:H37,1)</f>
        <v>#NUM!</v>
      </c>
      <c r="R37" s="17" t="e">
        <f>IF(Q37&gt;0,5,0)</f>
        <v>#NUM!</v>
      </c>
      <c r="S37" s="17"/>
      <c r="T37" s="17"/>
      <c r="U37" s="17"/>
      <c r="V37" s="17"/>
    </row>
    <row r="38" spans="1:18" s="7" customFormat="1" ht="15">
      <c r="A38" s="5"/>
      <c r="B38" s="64"/>
      <c r="C38" s="6"/>
      <c r="J38" s="54"/>
      <c r="L38" s="40"/>
      <c r="O38" s="17"/>
      <c r="P38" s="17"/>
      <c r="Q38" s="17"/>
      <c r="R38" s="17"/>
    </row>
    <row r="39" spans="1:18" s="17" customFormat="1" ht="20.25" customHeight="1">
      <c r="A39" s="12">
        <v>1</v>
      </c>
      <c r="B39" s="57" t="s">
        <v>24</v>
      </c>
      <c r="C39" s="13" t="s">
        <v>4</v>
      </c>
      <c r="D39" s="14">
        <v>10</v>
      </c>
      <c r="E39" s="14">
        <v>1</v>
      </c>
      <c r="F39" s="14">
        <v>10</v>
      </c>
      <c r="G39" s="14">
        <v>10</v>
      </c>
      <c r="H39" s="14">
        <v>7</v>
      </c>
      <c r="I39" s="15"/>
      <c r="J39" s="50">
        <f aca="true" t="shared" si="12" ref="J39:J45">R39</f>
        <v>5</v>
      </c>
      <c r="K39" s="16"/>
      <c r="L39" s="37">
        <f aca="true" t="shared" si="13" ref="L39:L45">O39</f>
        <v>42</v>
      </c>
      <c r="O39" s="17">
        <f aca="true" t="shared" si="14" ref="O39:O45">P39+R39</f>
        <v>42</v>
      </c>
      <c r="P39" s="34">
        <f aca="true" t="shared" si="15" ref="P39:P45">SUM(D39:H39)-SUM(Q39)</f>
        <v>37</v>
      </c>
      <c r="Q39" s="17">
        <f aca="true" t="shared" si="16" ref="Q39:Q45">SMALL(D39:H39,1)</f>
        <v>1</v>
      </c>
      <c r="R39" s="17">
        <f aca="true" t="shared" si="17" ref="R39:R45">IF(Q39&gt;0,5,0)</f>
        <v>5</v>
      </c>
    </row>
    <row r="40" spans="1:18" s="17" customFormat="1" ht="20.25" customHeight="1">
      <c r="A40" s="12">
        <v>2</v>
      </c>
      <c r="B40" s="57" t="s">
        <v>30</v>
      </c>
      <c r="C40" s="13" t="s">
        <v>4</v>
      </c>
      <c r="D40" s="14">
        <v>8</v>
      </c>
      <c r="E40" s="14">
        <v>5</v>
      </c>
      <c r="F40" s="14">
        <v>6</v>
      </c>
      <c r="G40" s="14">
        <v>7</v>
      </c>
      <c r="H40" s="14">
        <v>10</v>
      </c>
      <c r="I40" s="15"/>
      <c r="J40" s="50">
        <f t="shared" si="12"/>
        <v>5</v>
      </c>
      <c r="K40" s="16"/>
      <c r="L40" s="37">
        <f t="shared" si="13"/>
        <v>36</v>
      </c>
      <c r="O40" s="17">
        <f t="shared" si="14"/>
        <v>36</v>
      </c>
      <c r="P40" s="34">
        <f t="shared" si="15"/>
        <v>31</v>
      </c>
      <c r="Q40" s="17">
        <f t="shared" si="16"/>
        <v>5</v>
      </c>
      <c r="R40" s="17">
        <f t="shared" si="17"/>
        <v>5</v>
      </c>
    </row>
    <row r="41" spans="1:18" s="17" customFormat="1" ht="20.25" customHeight="1">
      <c r="A41" s="12">
        <v>3</v>
      </c>
      <c r="B41" s="57" t="s">
        <v>32</v>
      </c>
      <c r="C41" s="13" t="s">
        <v>4</v>
      </c>
      <c r="D41" s="14">
        <v>7</v>
      </c>
      <c r="E41" s="14">
        <v>7</v>
      </c>
      <c r="F41" s="14">
        <v>5</v>
      </c>
      <c r="G41" s="14">
        <v>8</v>
      </c>
      <c r="H41" s="14">
        <v>6</v>
      </c>
      <c r="I41" s="15"/>
      <c r="J41" s="50">
        <f t="shared" si="12"/>
        <v>5</v>
      </c>
      <c r="K41" s="16"/>
      <c r="L41" s="37">
        <f t="shared" si="13"/>
        <v>33</v>
      </c>
      <c r="O41" s="17">
        <f t="shared" si="14"/>
        <v>33</v>
      </c>
      <c r="P41" s="34">
        <f t="shared" si="15"/>
        <v>28</v>
      </c>
      <c r="Q41" s="17">
        <f t="shared" si="16"/>
        <v>5</v>
      </c>
      <c r="R41" s="17">
        <f t="shared" si="17"/>
        <v>5</v>
      </c>
    </row>
    <row r="42" spans="1:18" s="17" customFormat="1" ht="20.25" customHeight="1">
      <c r="A42" s="12">
        <v>4</v>
      </c>
      <c r="B42" s="57" t="s">
        <v>42</v>
      </c>
      <c r="C42" s="13" t="s">
        <v>4</v>
      </c>
      <c r="D42" s="14">
        <v>6</v>
      </c>
      <c r="E42" s="14">
        <v>10</v>
      </c>
      <c r="F42" s="14">
        <v>0</v>
      </c>
      <c r="G42" s="14">
        <v>1</v>
      </c>
      <c r="H42" s="14">
        <v>10</v>
      </c>
      <c r="I42" s="15"/>
      <c r="J42" s="50">
        <f t="shared" si="12"/>
        <v>0</v>
      </c>
      <c r="K42" s="16"/>
      <c r="L42" s="37">
        <f t="shared" si="13"/>
        <v>27</v>
      </c>
      <c r="O42" s="17">
        <f t="shared" si="14"/>
        <v>27</v>
      </c>
      <c r="P42" s="34">
        <f t="shared" si="15"/>
        <v>27</v>
      </c>
      <c r="Q42" s="17">
        <f t="shared" si="16"/>
        <v>0</v>
      </c>
      <c r="R42" s="17">
        <f t="shared" si="17"/>
        <v>0</v>
      </c>
    </row>
    <row r="43" spans="1:18" s="17" customFormat="1" ht="20.25" customHeight="1">
      <c r="A43" s="12">
        <v>5</v>
      </c>
      <c r="B43" s="57" t="s">
        <v>69</v>
      </c>
      <c r="C43" s="13" t="s">
        <v>4</v>
      </c>
      <c r="D43" s="14">
        <v>0</v>
      </c>
      <c r="E43" s="14">
        <v>4</v>
      </c>
      <c r="F43" s="14">
        <v>10</v>
      </c>
      <c r="G43" s="14">
        <v>6</v>
      </c>
      <c r="H43" s="14">
        <v>5</v>
      </c>
      <c r="I43" s="15"/>
      <c r="J43" s="50">
        <f t="shared" si="12"/>
        <v>0</v>
      </c>
      <c r="K43" s="16"/>
      <c r="L43" s="37">
        <f t="shared" si="13"/>
        <v>25</v>
      </c>
      <c r="O43" s="17">
        <f t="shared" si="14"/>
        <v>25</v>
      </c>
      <c r="P43" s="34">
        <f t="shared" si="15"/>
        <v>25</v>
      </c>
      <c r="Q43" s="17">
        <f t="shared" si="16"/>
        <v>0</v>
      </c>
      <c r="R43" s="17">
        <f t="shared" si="17"/>
        <v>0</v>
      </c>
    </row>
    <row r="44" spans="1:18" s="17" customFormat="1" ht="20.25" customHeight="1">
      <c r="A44" s="12">
        <v>6</v>
      </c>
      <c r="B44" s="57" t="s">
        <v>65</v>
      </c>
      <c r="C44" s="13" t="s">
        <v>4</v>
      </c>
      <c r="D44" s="14">
        <v>0</v>
      </c>
      <c r="E44" s="14">
        <v>8</v>
      </c>
      <c r="F44" s="14">
        <v>7</v>
      </c>
      <c r="G44" s="14">
        <v>1</v>
      </c>
      <c r="H44" s="14">
        <v>0</v>
      </c>
      <c r="I44" s="15"/>
      <c r="J44" s="50">
        <f t="shared" si="12"/>
        <v>0</v>
      </c>
      <c r="K44" s="16"/>
      <c r="L44" s="37">
        <f t="shared" si="13"/>
        <v>16</v>
      </c>
      <c r="O44" s="17">
        <f t="shared" si="14"/>
        <v>16</v>
      </c>
      <c r="P44" s="34">
        <f t="shared" si="15"/>
        <v>16</v>
      </c>
      <c r="Q44" s="17">
        <f t="shared" si="16"/>
        <v>0</v>
      </c>
      <c r="R44" s="17">
        <f t="shared" si="17"/>
        <v>0</v>
      </c>
    </row>
    <row r="45" spans="1:18" s="17" customFormat="1" ht="20.25" customHeight="1">
      <c r="A45" s="12">
        <v>7</v>
      </c>
      <c r="B45" s="57" t="s">
        <v>31</v>
      </c>
      <c r="C45" s="13" t="s">
        <v>4</v>
      </c>
      <c r="D45" s="14">
        <v>5</v>
      </c>
      <c r="E45" s="14">
        <v>6</v>
      </c>
      <c r="F45" s="14">
        <v>4</v>
      </c>
      <c r="G45" s="14">
        <v>0</v>
      </c>
      <c r="H45" s="14">
        <v>0</v>
      </c>
      <c r="I45" s="15"/>
      <c r="J45" s="50">
        <f t="shared" si="12"/>
        <v>0</v>
      </c>
      <c r="K45" s="16"/>
      <c r="L45" s="37">
        <f t="shared" si="13"/>
        <v>15</v>
      </c>
      <c r="O45" s="17">
        <f t="shared" si="14"/>
        <v>15</v>
      </c>
      <c r="P45" s="34">
        <f t="shared" si="15"/>
        <v>15</v>
      </c>
      <c r="Q45" s="17">
        <f t="shared" si="16"/>
        <v>0</v>
      </c>
      <c r="R45" s="17">
        <f t="shared" si="17"/>
        <v>0</v>
      </c>
    </row>
    <row r="46" spans="1:16" s="17" customFormat="1" ht="20.25" customHeight="1">
      <c r="A46" s="28"/>
      <c r="B46" s="59"/>
      <c r="C46" s="22"/>
      <c r="D46" s="29"/>
      <c r="E46" s="29"/>
      <c r="F46" s="29"/>
      <c r="G46" s="29"/>
      <c r="H46" s="29"/>
      <c r="I46" s="15"/>
      <c r="J46" s="53"/>
      <c r="K46" s="16"/>
      <c r="L46" s="39"/>
      <c r="P46" s="34"/>
    </row>
    <row r="47" spans="1:18" ht="20.25" customHeight="1">
      <c r="A47" s="1"/>
      <c r="B47" s="63"/>
      <c r="D47" s="8"/>
      <c r="E47" s="8"/>
      <c r="F47" s="8"/>
      <c r="G47" s="8"/>
      <c r="H47" s="8"/>
      <c r="J47" s="51"/>
      <c r="K47" s="8"/>
      <c r="L47" s="39"/>
      <c r="M47"/>
      <c r="O47" s="17"/>
      <c r="P47" s="17"/>
      <c r="Q47" s="17"/>
      <c r="R47" s="17"/>
    </row>
    <row r="48" spans="1:18" s="17" customFormat="1" ht="20.25" customHeight="1">
      <c r="A48" s="12">
        <v>1</v>
      </c>
      <c r="B48" s="57" t="s">
        <v>68</v>
      </c>
      <c r="C48" s="13" t="s">
        <v>3</v>
      </c>
      <c r="D48" s="14">
        <v>0</v>
      </c>
      <c r="E48" s="14">
        <v>8</v>
      </c>
      <c r="F48" s="14">
        <v>10</v>
      </c>
      <c r="G48" s="14">
        <v>8</v>
      </c>
      <c r="H48" s="14">
        <v>10</v>
      </c>
      <c r="I48" s="15"/>
      <c r="J48" s="50">
        <f aca="true" t="shared" si="18" ref="J48:J53">R48</f>
        <v>0</v>
      </c>
      <c r="K48" s="16"/>
      <c r="L48" s="35">
        <f aca="true" t="shared" si="19" ref="L48:L53">O48</f>
        <v>36</v>
      </c>
      <c r="O48" s="17">
        <f aca="true" t="shared" si="20" ref="O48:O53">P48+R48</f>
        <v>36</v>
      </c>
      <c r="P48" s="34">
        <f aca="true" t="shared" si="21" ref="P48:P53">SUM(D48:H48)-SUM(Q48)</f>
        <v>36</v>
      </c>
      <c r="Q48" s="17">
        <f aca="true" t="shared" si="22" ref="Q48:Q53">SMALL(D48:H48,1)</f>
        <v>0</v>
      </c>
      <c r="R48" s="17">
        <f aca="true" t="shared" si="23" ref="R48:R53">IF(Q48&gt;0,5,0)</f>
        <v>0</v>
      </c>
    </row>
    <row r="49" spans="1:18" s="17" customFormat="1" ht="20.25" customHeight="1">
      <c r="A49" s="12">
        <v>2</v>
      </c>
      <c r="B49" s="57" t="s">
        <v>54</v>
      </c>
      <c r="C49" s="13" t="s">
        <v>3</v>
      </c>
      <c r="D49" s="14">
        <v>10</v>
      </c>
      <c r="E49" s="14">
        <v>1</v>
      </c>
      <c r="F49" s="14">
        <v>7</v>
      </c>
      <c r="G49" s="14">
        <v>10</v>
      </c>
      <c r="H49" s="14">
        <v>1</v>
      </c>
      <c r="I49" s="15"/>
      <c r="J49" s="50">
        <f t="shared" si="18"/>
        <v>5</v>
      </c>
      <c r="K49" s="16"/>
      <c r="L49" s="35">
        <f t="shared" si="19"/>
        <v>33</v>
      </c>
      <c r="O49" s="17">
        <f t="shared" si="20"/>
        <v>33</v>
      </c>
      <c r="P49" s="34">
        <f t="shared" si="21"/>
        <v>28</v>
      </c>
      <c r="Q49" s="17">
        <f t="shared" si="22"/>
        <v>1</v>
      </c>
      <c r="R49" s="17">
        <f t="shared" si="23"/>
        <v>5</v>
      </c>
    </row>
    <row r="50" spans="1:18" s="17" customFormat="1" ht="20.25" customHeight="1">
      <c r="A50" s="12">
        <v>3</v>
      </c>
      <c r="B50" s="57" t="s">
        <v>70</v>
      </c>
      <c r="C50" s="13" t="s">
        <v>3</v>
      </c>
      <c r="D50" s="14">
        <v>0</v>
      </c>
      <c r="E50" s="14">
        <v>7</v>
      </c>
      <c r="F50" s="14">
        <v>8</v>
      </c>
      <c r="G50" s="14">
        <v>7</v>
      </c>
      <c r="H50" s="14">
        <v>7</v>
      </c>
      <c r="I50" s="15"/>
      <c r="J50" s="50">
        <f t="shared" si="18"/>
        <v>0</v>
      </c>
      <c r="K50" s="16"/>
      <c r="L50" s="35">
        <f t="shared" si="19"/>
        <v>29</v>
      </c>
      <c r="O50" s="17">
        <f t="shared" si="20"/>
        <v>29</v>
      </c>
      <c r="P50" s="34">
        <f t="shared" si="21"/>
        <v>29</v>
      </c>
      <c r="Q50" s="17">
        <f t="shared" si="22"/>
        <v>0</v>
      </c>
      <c r="R50" s="17">
        <f t="shared" si="23"/>
        <v>0</v>
      </c>
    </row>
    <row r="51" spans="1:18" s="17" customFormat="1" ht="20.25" customHeight="1">
      <c r="A51" s="12">
        <v>4</v>
      </c>
      <c r="B51" s="57" t="s">
        <v>67</v>
      </c>
      <c r="C51" s="13" t="s">
        <v>3</v>
      </c>
      <c r="D51" s="14">
        <v>0</v>
      </c>
      <c r="E51" s="14">
        <v>6</v>
      </c>
      <c r="F51" s="14">
        <v>4</v>
      </c>
      <c r="G51" s="14">
        <v>0</v>
      </c>
      <c r="H51" s="14">
        <v>8</v>
      </c>
      <c r="I51" s="15"/>
      <c r="J51" s="50">
        <f t="shared" si="18"/>
        <v>0</v>
      </c>
      <c r="K51" s="16"/>
      <c r="L51" s="35">
        <f t="shared" si="19"/>
        <v>18</v>
      </c>
      <c r="O51" s="17">
        <f t="shared" si="20"/>
        <v>18</v>
      </c>
      <c r="P51" s="34">
        <f t="shared" si="21"/>
        <v>18</v>
      </c>
      <c r="Q51" s="17">
        <f t="shared" si="22"/>
        <v>0</v>
      </c>
      <c r="R51" s="17">
        <f t="shared" si="23"/>
        <v>0</v>
      </c>
    </row>
    <row r="52" spans="1:18" s="17" customFormat="1" ht="20.25" customHeight="1">
      <c r="A52" s="12">
        <v>5</v>
      </c>
      <c r="B52" s="57" t="s">
        <v>64</v>
      </c>
      <c r="C52" s="13" t="s">
        <v>3</v>
      </c>
      <c r="D52" s="14">
        <v>0</v>
      </c>
      <c r="E52" s="14">
        <v>10</v>
      </c>
      <c r="F52" s="14">
        <v>6</v>
      </c>
      <c r="G52" s="14">
        <v>0</v>
      </c>
      <c r="H52" s="14">
        <v>0</v>
      </c>
      <c r="I52" s="15"/>
      <c r="J52" s="50">
        <f t="shared" si="18"/>
        <v>0</v>
      </c>
      <c r="K52" s="16"/>
      <c r="L52" s="35">
        <f t="shared" si="19"/>
        <v>16</v>
      </c>
      <c r="O52" s="17">
        <f t="shared" si="20"/>
        <v>16</v>
      </c>
      <c r="P52" s="34">
        <f t="shared" si="21"/>
        <v>16</v>
      </c>
      <c r="Q52" s="17">
        <f t="shared" si="22"/>
        <v>0</v>
      </c>
      <c r="R52" s="17">
        <f t="shared" si="23"/>
        <v>0</v>
      </c>
    </row>
    <row r="53" spans="1:18" s="17" customFormat="1" ht="20.25" customHeight="1">
      <c r="A53" s="12">
        <v>6</v>
      </c>
      <c r="B53" s="57" t="s">
        <v>73</v>
      </c>
      <c r="C53" s="66" t="s">
        <v>3</v>
      </c>
      <c r="D53" s="21">
        <v>10</v>
      </c>
      <c r="E53" s="21">
        <v>0</v>
      </c>
      <c r="F53" s="21">
        <v>5</v>
      </c>
      <c r="G53" s="21">
        <v>0</v>
      </c>
      <c r="H53" s="21">
        <v>0</v>
      </c>
      <c r="I53" s="43"/>
      <c r="J53" s="55">
        <f t="shared" si="18"/>
        <v>0</v>
      </c>
      <c r="K53" s="44"/>
      <c r="L53" s="45">
        <f t="shared" si="19"/>
        <v>15</v>
      </c>
      <c r="O53" s="17">
        <f t="shared" si="20"/>
        <v>15</v>
      </c>
      <c r="P53" s="34">
        <f t="shared" si="21"/>
        <v>15</v>
      </c>
      <c r="Q53" s="17">
        <f t="shared" si="22"/>
        <v>0</v>
      </c>
      <c r="R53" s="17">
        <f t="shared" si="23"/>
        <v>0</v>
      </c>
    </row>
    <row r="54" spans="1:18" ht="20.25" customHeight="1">
      <c r="A54" s="1"/>
      <c r="B54" s="63"/>
      <c r="D54" s="8"/>
      <c r="E54" s="8"/>
      <c r="F54" s="8"/>
      <c r="G54" s="8"/>
      <c r="H54" s="8"/>
      <c r="J54" s="51"/>
      <c r="K54" s="8"/>
      <c r="L54" s="36"/>
      <c r="M54"/>
      <c r="O54" s="17"/>
      <c r="P54" s="17"/>
      <c r="Q54" s="17"/>
      <c r="R54" s="17"/>
    </row>
    <row r="55" spans="1:18" s="17" customFormat="1" ht="20.25" customHeight="1">
      <c r="A55" s="12">
        <v>1</v>
      </c>
      <c r="B55" s="57" t="s">
        <v>27</v>
      </c>
      <c r="C55" s="13" t="s">
        <v>5</v>
      </c>
      <c r="D55" s="14">
        <v>10</v>
      </c>
      <c r="E55" s="14">
        <v>10</v>
      </c>
      <c r="F55" s="14">
        <v>8</v>
      </c>
      <c r="G55" s="14">
        <v>1</v>
      </c>
      <c r="H55" s="14">
        <v>10</v>
      </c>
      <c r="I55" s="15"/>
      <c r="J55" s="50">
        <f>R55</f>
        <v>5</v>
      </c>
      <c r="K55" s="16"/>
      <c r="L55" s="37">
        <f>O55</f>
        <v>43</v>
      </c>
      <c r="O55" s="17">
        <f>P55+R55</f>
        <v>43</v>
      </c>
      <c r="P55" s="34">
        <f>SUM(D55:H55)-SUM(Q55)</f>
        <v>38</v>
      </c>
      <c r="Q55" s="17">
        <f>SMALL(D55:H55,1)</f>
        <v>1</v>
      </c>
      <c r="R55" s="17">
        <f>IF(Q55&gt;0,5,0)</f>
        <v>5</v>
      </c>
    </row>
    <row r="56" spans="1:18" s="17" customFormat="1" ht="20.25" customHeight="1">
      <c r="A56" s="12">
        <v>2</v>
      </c>
      <c r="B56" s="57" t="s">
        <v>26</v>
      </c>
      <c r="C56" s="13" t="s">
        <v>5</v>
      </c>
      <c r="D56" s="14">
        <v>7</v>
      </c>
      <c r="E56" s="14">
        <v>8</v>
      </c>
      <c r="F56" s="14">
        <v>10</v>
      </c>
      <c r="G56" s="14">
        <v>10</v>
      </c>
      <c r="H56" s="14">
        <v>7</v>
      </c>
      <c r="I56" s="15"/>
      <c r="J56" s="50">
        <f>R56</f>
        <v>5</v>
      </c>
      <c r="K56" s="16"/>
      <c r="L56" s="37">
        <f>O56</f>
        <v>40</v>
      </c>
      <c r="O56" s="17">
        <f>P56+R56</f>
        <v>40</v>
      </c>
      <c r="P56" s="34">
        <f>SUM(D56:H56)-SUM(Q56)</f>
        <v>35</v>
      </c>
      <c r="Q56" s="17">
        <f>SMALL(D56:H56,1)</f>
        <v>7</v>
      </c>
      <c r="R56" s="17">
        <f>IF(Q56&gt;0,5,0)</f>
        <v>5</v>
      </c>
    </row>
    <row r="57" spans="1:18" s="17" customFormat="1" ht="20.25" customHeight="1">
      <c r="A57" s="12">
        <v>3</v>
      </c>
      <c r="B57" s="57" t="s">
        <v>25</v>
      </c>
      <c r="C57" s="13" t="s">
        <v>5</v>
      </c>
      <c r="D57" s="14">
        <v>6</v>
      </c>
      <c r="E57" s="14">
        <v>1</v>
      </c>
      <c r="F57" s="14">
        <v>7</v>
      </c>
      <c r="G57" s="14">
        <v>8</v>
      </c>
      <c r="H57" s="14">
        <v>8</v>
      </c>
      <c r="I57" s="15"/>
      <c r="J57" s="50">
        <f>R57</f>
        <v>5</v>
      </c>
      <c r="K57" s="16"/>
      <c r="L57" s="37">
        <f>O57</f>
        <v>34</v>
      </c>
      <c r="O57" s="17">
        <f>P57+R57</f>
        <v>34</v>
      </c>
      <c r="P57" s="34">
        <f>SUM(D57:H57)-SUM(Q57)</f>
        <v>29</v>
      </c>
      <c r="Q57" s="17">
        <f>SMALL(D57:H57,1)</f>
        <v>1</v>
      </c>
      <c r="R57" s="17">
        <f>IF(Q57&gt;0,5,0)</f>
        <v>5</v>
      </c>
    </row>
    <row r="58" spans="1:18" s="17" customFormat="1" ht="20.25" customHeight="1">
      <c r="A58" s="12">
        <v>4</v>
      </c>
      <c r="B58" s="57" t="s">
        <v>44</v>
      </c>
      <c r="C58" s="13" t="s">
        <v>5</v>
      </c>
      <c r="D58" s="14">
        <v>5</v>
      </c>
      <c r="E58" s="14">
        <v>1</v>
      </c>
      <c r="F58" s="14">
        <v>6</v>
      </c>
      <c r="G58" s="14">
        <v>7</v>
      </c>
      <c r="H58" s="14">
        <v>6</v>
      </c>
      <c r="I58" s="15"/>
      <c r="J58" s="50">
        <f>R58</f>
        <v>5</v>
      </c>
      <c r="K58" s="16"/>
      <c r="L58" s="37">
        <f>O58</f>
        <v>29</v>
      </c>
      <c r="O58" s="17">
        <f>P58+R58</f>
        <v>29</v>
      </c>
      <c r="P58" s="34">
        <f>SUM(D58:H58)-SUM(Q58)</f>
        <v>24</v>
      </c>
      <c r="Q58" s="17">
        <f>SMALL(D58:H58,1)</f>
        <v>1</v>
      </c>
      <c r="R58" s="17">
        <f>IF(Q58&gt;0,5,0)</f>
        <v>5</v>
      </c>
    </row>
    <row r="59" spans="1:18" s="17" customFormat="1" ht="20.25" customHeight="1">
      <c r="A59" s="12">
        <v>5</v>
      </c>
      <c r="B59" s="57" t="s">
        <v>33</v>
      </c>
      <c r="C59" s="13" t="s">
        <v>5</v>
      </c>
      <c r="D59" s="14">
        <v>8</v>
      </c>
      <c r="E59" s="14">
        <v>1</v>
      </c>
      <c r="F59" s="14">
        <v>0</v>
      </c>
      <c r="G59" s="14">
        <v>0</v>
      </c>
      <c r="H59" s="14">
        <v>0</v>
      </c>
      <c r="I59" s="15"/>
      <c r="J59" s="50">
        <f>R59</f>
        <v>0</v>
      </c>
      <c r="K59" s="16"/>
      <c r="L59" s="37">
        <f>O59</f>
        <v>9</v>
      </c>
      <c r="O59" s="17">
        <f>P59+R59</f>
        <v>9</v>
      </c>
      <c r="P59" s="34">
        <f>SUM(D59:H59)-SUM(Q59)</f>
        <v>9</v>
      </c>
      <c r="Q59" s="17">
        <f>SMALL(D59:H59,1)</f>
        <v>0</v>
      </c>
      <c r="R59" s="17">
        <f>IF(Q59&gt;0,5,0)</f>
        <v>0</v>
      </c>
    </row>
    <row r="60" spans="2:18" ht="20.25" customHeight="1">
      <c r="B60" s="63"/>
      <c r="J60" s="52"/>
      <c r="L60" s="38"/>
      <c r="M60"/>
      <c r="O60" s="17"/>
      <c r="P60" s="17"/>
      <c r="Q60" s="17"/>
      <c r="R60" s="17"/>
    </row>
    <row r="61" spans="1:18" s="17" customFormat="1" ht="20.25" customHeight="1">
      <c r="A61" s="12">
        <v>1</v>
      </c>
      <c r="B61" s="57" t="s">
        <v>47</v>
      </c>
      <c r="C61" s="13" t="s">
        <v>6</v>
      </c>
      <c r="D61" s="14">
        <v>10</v>
      </c>
      <c r="E61" s="14">
        <v>6</v>
      </c>
      <c r="F61" s="14">
        <v>6</v>
      </c>
      <c r="G61" s="14">
        <v>7</v>
      </c>
      <c r="H61" s="14">
        <v>10</v>
      </c>
      <c r="I61" s="15"/>
      <c r="J61" s="50">
        <f aca="true" t="shared" si="24" ref="J61:J68">R61</f>
        <v>5</v>
      </c>
      <c r="K61" s="16"/>
      <c r="L61" s="35">
        <f aca="true" t="shared" si="25" ref="L61:L68">O61</f>
        <v>38</v>
      </c>
      <c r="O61" s="17">
        <f aca="true" t="shared" si="26" ref="O61:O66">P61+R61</f>
        <v>38</v>
      </c>
      <c r="P61" s="34">
        <f aca="true" t="shared" si="27" ref="P61:P66">SUM(D61:H61)-SUM(Q61)</f>
        <v>33</v>
      </c>
      <c r="Q61" s="17">
        <f aca="true" t="shared" si="28" ref="Q61:Q66">SMALL(D61:H61,1)</f>
        <v>6</v>
      </c>
      <c r="R61" s="17">
        <f aca="true" t="shared" si="29" ref="R61:R66">IF(Q61&gt;0,5,0)</f>
        <v>5</v>
      </c>
    </row>
    <row r="62" spans="1:18" s="17" customFormat="1" ht="20.25" customHeight="1">
      <c r="A62" s="12">
        <v>2</v>
      </c>
      <c r="B62" s="57" t="s">
        <v>34</v>
      </c>
      <c r="C62" s="13" t="s">
        <v>6</v>
      </c>
      <c r="D62" s="14">
        <v>8</v>
      </c>
      <c r="E62" s="14">
        <v>7</v>
      </c>
      <c r="F62" s="14">
        <v>8</v>
      </c>
      <c r="G62" s="14">
        <v>10</v>
      </c>
      <c r="H62" s="14">
        <v>7</v>
      </c>
      <c r="I62" s="15"/>
      <c r="J62" s="50">
        <f t="shared" si="24"/>
        <v>5</v>
      </c>
      <c r="K62" s="16"/>
      <c r="L62" s="37">
        <f t="shared" si="25"/>
        <v>38</v>
      </c>
      <c r="O62" s="17">
        <f t="shared" si="26"/>
        <v>38</v>
      </c>
      <c r="P62" s="34">
        <f t="shared" si="27"/>
        <v>33</v>
      </c>
      <c r="Q62" s="17">
        <f t="shared" si="28"/>
        <v>7</v>
      </c>
      <c r="R62" s="17">
        <f t="shared" si="29"/>
        <v>5</v>
      </c>
    </row>
    <row r="63" spans="1:18" s="17" customFormat="1" ht="20.25" customHeight="1">
      <c r="A63" s="12">
        <v>3</v>
      </c>
      <c r="B63" s="57" t="s">
        <v>49</v>
      </c>
      <c r="C63" s="13" t="s">
        <v>6</v>
      </c>
      <c r="D63" s="14">
        <v>7</v>
      </c>
      <c r="E63" s="14">
        <v>8</v>
      </c>
      <c r="F63" s="14">
        <v>7</v>
      </c>
      <c r="G63" s="14">
        <v>8</v>
      </c>
      <c r="H63" s="14">
        <v>8</v>
      </c>
      <c r="I63" s="15"/>
      <c r="J63" s="50">
        <f t="shared" si="24"/>
        <v>5</v>
      </c>
      <c r="K63" s="16"/>
      <c r="L63" s="37">
        <f t="shared" si="25"/>
        <v>36</v>
      </c>
      <c r="O63" s="17">
        <f t="shared" si="26"/>
        <v>36</v>
      </c>
      <c r="P63" s="34">
        <f t="shared" si="27"/>
        <v>31</v>
      </c>
      <c r="Q63" s="17">
        <f t="shared" si="28"/>
        <v>7</v>
      </c>
      <c r="R63" s="17">
        <f t="shared" si="29"/>
        <v>5</v>
      </c>
    </row>
    <row r="64" spans="1:18" s="17" customFormat="1" ht="20.25" customHeight="1">
      <c r="A64" s="12">
        <v>4</v>
      </c>
      <c r="B64" s="57" t="s">
        <v>39</v>
      </c>
      <c r="C64" s="13" t="s">
        <v>6</v>
      </c>
      <c r="D64" s="14">
        <v>6</v>
      </c>
      <c r="E64" s="14">
        <v>5</v>
      </c>
      <c r="F64" s="14">
        <v>4</v>
      </c>
      <c r="G64" s="14">
        <v>1</v>
      </c>
      <c r="H64" s="14">
        <v>6</v>
      </c>
      <c r="I64" s="15"/>
      <c r="J64" s="50">
        <f t="shared" si="24"/>
        <v>5</v>
      </c>
      <c r="K64" s="16"/>
      <c r="L64" s="37">
        <f t="shared" si="25"/>
        <v>26</v>
      </c>
      <c r="O64" s="17">
        <f t="shared" si="26"/>
        <v>26</v>
      </c>
      <c r="P64" s="34">
        <f t="shared" si="27"/>
        <v>21</v>
      </c>
      <c r="Q64" s="17">
        <f t="shared" si="28"/>
        <v>1</v>
      </c>
      <c r="R64" s="17">
        <f t="shared" si="29"/>
        <v>5</v>
      </c>
    </row>
    <row r="65" spans="1:18" s="17" customFormat="1" ht="20.25" customHeight="1">
      <c r="A65" s="12">
        <v>5</v>
      </c>
      <c r="B65" s="57" t="s">
        <v>72</v>
      </c>
      <c r="C65" s="13" t="s">
        <v>6</v>
      </c>
      <c r="D65" s="14">
        <v>0</v>
      </c>
      <c r="E65" s="14">
        <v>10</v>
      </c>
      <c r="F65" s="14">
        <v>10</v>
      </c>
      <c r="G65" s="14">
        <v>1</v>
      </c>
      <c r="H65" s="14">
        <v>1</v>
      </c>
      <c r="I65" s="15"/>
      <c r="J65" s="50">
        <f t="shared" si="24"/>
        <v>0</v>
      </c>
      <c r="K65" s="16"/>
      <c r="L65" s="37">
        <f t="shared" si="25"/>
        <v>22</v>
      </c>
      <c r="O65" s="17">
        <f t="shared" si="26"/>
        <v>22</v>
      </c>
      <c r="P65" s="34">
        <f t="shared" si="27"/>
        <v>22</v>
      </c>
      <c r="Q65" s="17">
        <f t="shared" si="28"/>
        <v>0</v>
      </c>
      <c r="R65" s="17">
        <f t="shared" si="29"/>
        <v>0</v>
      </c>
    </row>
    <row r="66" spans="1:18" s="17" customFormat="1" ht="19.5" customHeight="1">
      <c r="A66" s="12">
        <v>6</v>
      </c>
      <c r="B66" s="57" t="s">
        <v>50</v>
      </c>
      <c r="C66" s="13" t="s">
        <v>6</v>
      </c>
      <c r="D66" s="14">
        <v>1</v>
      </c>
      <c r="E66" s="14">
        <v>3</v>
      </c>
      <c r="F66" s="14">
        <v>5</v>
      </c>
      <c r="G66" s="14">
        <v>6</v>
      </c>
      <c r="H66" s="14">
        <v>1</v>
      </c>
      <c r="I66" s="15"/>
      <c r="J66" s="50">
        <f t="shared" si="24"/>
        <v>5</v>
      </c>
      <c r="K66" s="16"/>
      <c r="L66" s="37">
        <f t="shared" si="25"/>
        <v>20</v>
      </c>
      <c r="O66" s="17">
        <f t="shared" si="26"/>
        <v>20</v>
      </c>
      <c r="P66" s="34">
        <f t="shared" si="27"/>
        <v>15</v>
      </c>
      <c r="Q66" s="17">
        <f t="shared" si="28"/>
        <v>1</v>
      </c>
      <c r="R66" s="17">
        <f t="shared" si="29"/>
        <v>5</v>
      </c>
    </row>
    <row r="67" spans="1:25" ht="19.5" customHeight="1">
      <c r="A67" s="12">
        <v>7</v>
      </c>
      <c r="B67" s="57" t="s">
        <v>66</v>
      </c>
      <c r="C67" s="13" t="s">
        <v>6</v>
      </c>
      <c r="D67" s="14">
        <v>0</v>
      </c>
      <c r="E67" s="14">
        <v>4</v>
      </c>
      <c r="F67" s="14">
        <v>0</v>
      </c>
      <c r="G67" s="14">
        <v>1</v>
      </c>
      <c r="H67" s="14">
        <v>1</v>
      </c>
      <c r="I67" s="15"/>
      <c r="J67" s="50">
        <f t="shared" si="24"/>
        <v>0</v>
      </c>
      <c r="K67" s="16"/>
      <c r="L67" s="37">
        <f t="shared" si="25"/>
        <v>6</v>
      </c>
      <c r="M67" s="17"/>
      <c r="N67" s="17"/>
      <c r="O67" s="17">
        <f>P67+R67</f>
        <v>6</v>
      </c>
      <c r="P67" s="34">
        <f>SUM(D67:H67)-SUM(Q67)</f>
        <v>6</v>
      </c>
      <c r="Q67" s="17">
        <f>SMALL(D67:H67,1)</f>
        <v>0</v>
      </c>
      <c r="R67" s="17">
        <f>IF(Q67&gt;0,5,0)</f>
        <v>0</v>
      </c>
      <c r="S67" s="17"/>
      <c r="T67" s="17"/>
      <c r="U67" s="17"/>
      <c r="V67" s="17"/>
      <c r="W67" s="17"/>
      <c r="X67" s="17"/>
      <c r="Y67" s="17"/>
    </row>
    <row r="68" spans="1:25" ht="19.5" customHeight="1">
      <c r="A68" s="12">
        <v>8</v>
      </c>
      <c r="B68" s="57" t="s">
        <v>52</v>
      </c>
      <c r="C68" s="13" t="s">
        <v>6</v>
      </c>
      <c r="D68" s="14">
        <v>5</v>
      </c>
      <c r="E68" s="14">
        <v>0</v>
      </c>
      <c r="F68" s="14">
        <v>0</v>
      </c>
      <c r="G68" s="14">
        <v>0</v>
      </c>
      <c r="H68" s="14">
        <v>0</v>
      </c>
      <c r="I68" s="15"/>
      <c r="J68" s="50">
        <f t="shared" si="24"/>
        <v>0</v>
      </c>
      <c r="K68" s="16"/>
      <c r="L68" s="37">
        <f t="shared" si="25"/>
        <v>5</v>
      </c>
      <c r="M68" s="17"/>
      <c r="N68" s="17"/>
      <c r="O68" s="17">
        <f>P68+R68</f>
        <v>5</v>
      </c>
      <c r="P68" s="34">
        <f>SUM(D68:H68)-SUM(Q68)</f>
        <v>5</v>
      </c>
      <c r="Q68" s="17">
        <f>SMALL(D68:H68,1)</f>
        <v>0</v>
      </c>
      <c r="R68" s="17">
        <f>IF(Q68&gt;0,5,0)</f>
        <v>0</v>
      </c>
      <c r="S68" s="17"/>
      <c r="T68" s="17"/>
      <c r="U68" s="17"/>
      <c r="V68" s="17"/>
      <c r="W68" s="17"/>
      <c r="X68" s="17"/>
      <c r="Y68" s="17"/>
    </row>
    <row r="69" ht="12.75">
      <c r="B69" s="32"/>
    </row>
    <row r="70" ht="12.75">
      <c r="B70" s="33"/>
    </row>
    <row r="71" ht="12.75">
      <c r="B71" s="33"/>
    </row>
    <row r="72" ht="12.75">
      <c r="B72" s="33"/>
    </row>
    <row r="73" ht="12.75">
      <c r="B73" s="33"/>
    </row>
    <row r="74" ht="12.75">
      <c r="B74" s="33"/>
    </row>
    <row r="75" ht="12.75">
      <c r="B75" s="33"/>
    </row>
  </sheetData>
  <sheetProtection/>
  <mergeCells count="2">
    <mergeCell ref="A1:M1"/>
    <mergeCell ref="A2:M2"/>
  </mergeCells>
  <printOptions/>
  <pageMargins left="0.75" right="0.75" top="1" bottom="1" header="0.5" footer="0.5"/>
  <pageSetup fitToHeight="1" fitToWidth="1" horizontalDpi="600" verticalDpi="600" orientation="portrait" paperSize="9" scale="50" r:id="rId1"/>
  <headerFooter alignWithMargins="0">
    <oddFooter>&amp;Cwww.rally.ie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Duggan</dc:creator>
  <cp:keywords/>
  <dc:description/>
  <cp:lastModifiedBy>Ernst &amp; Young</cp:lastModifiedBy>
  <cp:lastPrinted>2007-11-25T13:09:28Z</cp:lastPrinted>
  <dcterms:created xsi:type="dcterms:W3CDTF">2006-02-10T21:49:17Z</dcterms:created>
  <dcterms:modified xsi:type="dcterms:W3CDTF">2012-02-16T22:08:20Z</dcterms:modified>
  <cp:category/>
  <cp:version/>
  <cp:contentType/>
  <cp:contentStatus/>
</cp:coreProperties>
</file>